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la\Desktop\"/>
    </mc:Choice>
  </mc:AlternateContent>
  <bookViews>
    <workbookView xWindow="0" yWindow="0" windowWidth="20490" windowHeight="7560" firstSheet="16" activeTab="21"/>
  </bookViews>
  <sheets>
    <sheet name="غلاف" sheetId="43" r:id="rId1"/>
    <sheet name="جمعية " sheetId="27" r:id="rId2"/>
    <sheet name="شكر و تقدير (2)" sheetId="39" r:id="rId3"/>
    <sheet name="مقدمة" sheetId="33" r:id="rId4"/>
    <sheet name="محتويات" sheetId="11" r:id="rId5"/>
    <sheet name="نبذة جمعية" sheetId="28" r:id="rId6"/>
    <sheet name="هيكل " sheetId="13" r:id="rId7"/>
    <sheet name="م.ادارة" sheetId="14" r:id="rId8"/>
    <sheet name="الفروع" sheetId="15" r:id="rId9"/>
    <sheet name="ج. عمومية" sheetId="16" r:id="rId10"/>
    <sheet name="ح.بنكية " sheetId="34" r:id="rId11"/>
    <sheet name="مستفيدون" sheetId="18" r:id="rId12"/>
    <sheet name="عاملون " sheetId="36" r:id="rId13"/>
    <sheet name="عاملون 2" sheetId="17" r:id="rId14"/>
    <sheet name="PRO1" sheetId="19" r:id="rId15"/>
    <sheet name="ACV 1" sheetId="41" r:id="rId16"/>
    <sheet name="TRA " sheetId="40" r:id="rId17"/>
    <sheet name="المدرسة" sheetId="20" r:id="rId18"/>
    <sheet name="سمعيات ونطق" sheetId="23" r:id="rId19"/>
    <sheet name="تعليم الكبار" sheetId="24" r:id="rId20"/>
    <sheet name="السنابل" sheetId="25" r:id="rId21"/>
    <sheet name="ختامي" sheetId="44" r:id="rId22"/>
  </sheets>
  <externalReferences>
    <externalReference r:id="rId23"/>
    <externalReference r:id="rId24"/>
    <externalReference r:id="rId25"/>
    <externalReference r:id="rId26"/>
  </externalReferences>
  <definedNames>
    <definedName name="d1.6.1">OFFSET([1]datavar!$B$22,0,0,COUNTA([1]datavar!$B$22:$B$29),1)</definedName>
    <definedName name="d1.6.5">OFFSET([1]datavar!$D$22,0,0,COUNTA([1]datavar!$D$22:$D$29),1)</definedName>
    <definedName name="d1.6.7">OFFSET([1]datavar!$F$22,0,0,COUNTA([1]datavar!$F$22:$F$29),1)</definedName>
    <definedName name="d1.7.1">OFFSET([1]datavar!$H$22,0,0,COUNTA([1]datavar!$H$22:$H$39),1)</definedName>
    <definedName name="d2.2.1">OFFSET([1]datavar!$B$32,0,0,COUNTA([1]datavar!$B$32:$B$39),1)</definedName>
    <definedName name="d2.2.2">OFFSET([1]datavar!$D$32,0,0,COUNTA([1]datavar!$D$32:$D$39),1)</definedName>
    <definedName name="d3.1.2">OFFSET([1]datavar!$B$42,0,0,COUNTA([1]datavar!$B$42:$B$92),1)</definedName>
    <definedName name="d3.1.3">OFFSET([1]datavar!$D$42,0,0,COUNTA([1]datavar!$D$42:$D$92),1)</definedName>
    <definedName name="d3.2.3">OFFSET([1]datavar!$C$42,0,0,COUNTA([1]datavar!$C$42:$C$92),1)</definedName>
    <definedName name="d3.3.2">OFFSET([1]datavar!$F$42,0,0,COUNTA([1]datavar!$F$42:$F$92),1)</definedName>
    <definedName name="d4.2.2">OFFSET([1]datavar!$B$95,0,0,COUNTA([1]datavar!$B$95:$B$102),1)</definedName>
    <definedName name="d4.2.3">OFFSET([1]datavar!$D$95,0,0,COUNTA([1]datavar!$D$95:$D$102),1)</definedName>
    <definedName name="d4.2.4">OFFSET([1]datavar!$F$95,0,0,COUNTA([1]datavar!$F$95:$F$102),1)</definedName>
    <definedName name="d4.5">OFFSET([1]datavar!$H$95,0,0,COUNTA([1]datavar!$H$95:$H$102),1)</definedName>
    <definedName name="d4.5.1">OFFSET([1]datavar!$J$95,0,0,COUNTA([1]datavar!$J$95:$J$102),1)</definedName>
    <definedName name="d4.5.2">OFFSET([1]datavar!$L$95,0,0,COUNTA([1]datavar!$L$95:$L$102),1)</definedName>
    <definedName name="d5.2">OFFSET([1]datavar!$B$105,0,0,COUNTA([1]datavar!$B$105:$B$112),1)</definedName>
    <definedName name="d9.11">OFFSET([2]datavar!$F$135,0,0,COUNTA([2]datavar!$F$135:$F$142),1)</definedName>
    <definedName name="d9.14">OFFSET([2]datavar!$H$135,0,0,COUNTA([2]datavar!$H$135:$H$142),1)</definedName>
    <definedName name="d9.18">OFFSET([2]datavar!$J$135,0,0,COUNTA([2]datavar!$J$135:$J$142),1)</definedName>
    <definedName name="d9.19">OFFSET([2]datavar!$L$135,0,0,COUNTA([2]datavar!$L$135:$L$142),1)</definedName>
    <definedName name="d9.20">OFFSET([2]datavar!$N$135,0,0,COUNTA([2]datavar!$N$135:$N$142),1)</definedName>
    <definedName name="d9.21">OFFSET([2]datavar!$P$135,0,0,COUNTA([2]datavar!$P$135:$P$142),1)</definedName>
    <definedName name="d9.22">OFFSET([2]datavar!$R$135,0,0,COUNTA([2]datavar!$R$135:$R$142),1)</definedName>
    <definedName name="d9.23">OFFSET([2]datavar!$T$135,0,0,COUNTA([2]datavar!$T$135:$T$142),1)</definedName>
    <definedName name="d9.24">OFFSET([2]datavar!$B$145,0,0,COUNTA([2]datavar!$B$145:$B$152),1)</definedName>
    <definedName name="d9.25">OFFSET([2]datavar!$D$145,0,0,COUNTA([2]datavar!$D$145:$D$152),1)</definedName>
    <definedName name="d9.27">OFFSET([2]datavar!$F$145,0,0,COUNTA([2]datavar!$F$145:$F$152),1)</definedName>
    <definedName name="d9.28">OFFSET([2]datavar!$H$145,0,0,COUNTA([2]datavar!$H$145:$H$152),1)</definedName>
    <definedName name="d9.29">OFFSET([2]datavar!$J$145,0,0,COUNTA([2]datavar!$J$145:$J$152),1)</definedName>
    <definedName name="d9.6">OFFSET([2]datavar!$B$135,0,0,COUNTA([2]datavar!$B$135:$B$142),1)</definedName>
    <definedName name="d9.8">OFFSET([2]datavar!$D$135,0,0,COUNTA([2]datavar!$D$135:$D$142),1)</definedName>
    <definedName name="p1.10">OFFSET([2]provar!$J$23,0,0,COUNTA([2]provar!$J$23:$J$42),1)</definedName>
    <definedName name="p1.12">OFFSET([2]provar!$L$23,0,0,COUNTA([2]provar!$L$23:$L$42),1)</definedName>
    <definedName name="p1.14">OFFSET([1]provar!$N$23,0,0,COUNTA([1]provar!$N$23:$N$42),1)</definedName>
    <definedName name="p1.15">OFFSET([1]provar!$B$59,0,0,COUNTA([1]provar!$B$59:$B$66),1)</definedName>
    <definedName name="p1.17">OFFSET([2]provar!$D$59,0,0,COUNTA([2]provar!$D$59:$D$66),1)</definedName>
    <definedName name="p1.18">OFFSET([2]provar!$F$59,0,0,COUNTA([2]provar!$F$59:$F$66),1)</definedName>
    <definedName name="p1.19">OFFSET([2]provar!$H$59,0,0,COUNTA([2]provar!$H$59:$H$66),1)</definedName>
    <definedName name="p1.20">OFFSET([2]provar!$P$23,0,0,COUNTA([2]provar!$P$23:$P$42),1)</definedName>
    <definedName name="p1.26">OFFSET([2]provar!$V$4,0,0,COUNTA([2]provar!$V$4:$V$247),1)</definedName>
    <definedName name="p1.29">OFFSET([2]provar!$J$59,0,0,COUNTA([2]provar!$J$59:$J$66),1)</definedName>
    <definedName name="p1.3">OFFSET([2]provar!$B$23,0,0,COUNTA([2]provar!$B$23:$B$30),1)</definedName>
    <definedName name="p1.33.1">OFFSET([2]provar!$B$35,0,0,COUNTA([2]provar!$B$35:$B$35),1)</definedName>
    <definedName name="p1.4">OFFSET([2]provar!$T$4,0,0,COUNTA([2]provar!$T$4:$T$57),1)</definedName>
    <definedName name="p1.41">OFFSET([2]provar!$L$59,0,0,COUNTA([2]provar!$L$59:$L$66),1)</definedName>
    <definedName name="p1.5">OFFSET([2]provar!$D$23,0,0,COUNTA([2]provar!$D$23:$D$42),1)</definedName>
    <definedName name="p1.6">OFFSET([2]provar!$F$23,0,0,COUNTA([2]provar!$F$23:$F$42),1)</definedName>
    <definedName name="p1.9">OFFSET([2]provar!$H$23,0,0,COUNTA([2]provar!$H$23:$H$42),1)</definedName>
    <definedName name="p3.1">OFFSET([2]provar!$B$120,0,0,COUNTA([2]provar!$B$120:$B$127),1)</definedName>
    <definedName name="p3.10">OFFSET([2]provar!$R$120,0,0,COUNTA([2]provar!$R$120:$R$127),1)</definedName>
    <definedName name="p3.11">OFFSET([2]provar!$B$130,0,0,COUNTA([2]provar!$B$130:$B$137),1)</definedName>
    <definedName name="p3.12">OFFSET([2]provar!$D$130,0,0,COUNTA([2]provar!$D$130:$D$137),1)</definedName>
    <definedName name="p3.2">OFFSET([2]provar!$D$120,0,0,COUNTA([2]provar!$D$120:$D$127),1)</definedName>
    <definedName name="p3.3">OFFSET([2]provar!$F$120,0,0,COUNTA([2]provar!$F$120:$F$127),1)</definedName>
    <definedName name="p3.4">OFFSET([2]provar!$H$120,0,0,COUNTA([2]provar!$H$120:$H$127),1)</definedName>
    <definedName name="p3.6">OFFSET([2]provar!$J$120,0,0,COUNTA([2]provar!$J$120:$J$127),1)</definedName>
    <definedName name="p3.7">OFFSET([2]provar!$L$120,0,0,COUNTA([2]provar!$L$120:$L$127),1)</definedName>
    <definedName name="p3.8">OFFSET([2]provar!$N$120,0,0,COUNTA([2]provar!$N$120:$N$127),1)</definedName>
    <definedName name="p3.9">OFFSET([2]provar!$P$120,0,0,COUNTA([2]provar!$P$120:$P$127),1)</definedName>
    <definedName name="_xlnm.Print_Area" localSheetId="15">'ACV 1'!$A$1:$AA$96</definedName>
    <definedName name="_xlnm.Print_Area" localSheetId="14">'PRO1'!$A$1:$AV$48</definedName>
    <definedName name="_xlnm.Print_Area" localSheetId="16">'TRA '!$A$1:$X$102</definedName>
    <definedName name="_xlnm.Print_Area" localSheetId="20">السنابل!$A$1:$B$24</definedName>
    <definedName name="_xlnm.Print_Area" localSheetId="17">المدرسة!$A$1:$B$28</definedName>
    <definedName name="_xlnm.Print_Area" localSheetId="19">'تعليم الكبار'!$A$1:$B$21</definedName>
    <definedName name="_xlnm.Print_Area" localSheetId="9">'ج. عمومية'!$A$1:$F$17</definedName>
    <definedName name="_xlnm.Print_Area" localSheetId="1">'جمعية '!$A$1:$H$17</definedName>
    <definedName name="_xlnm.Print_Area" localSheetId="10">'ح.بنكية '!$A$1:$I$7</definedName>
    <definedName name="_xlnm.Print_Area" localSheetId="21">ختامي!$A$1:$J$17</definedName>
    <definedName name="_xlnm.Print_Area" localSheetId="18">'سمعيات ونطق'!$A$1:$B$29</definedName>
    <definedName name="_xlnm.Print_Area" localSheetId="12">'عاملون '!$A$1:$AK$55</definedName>
    <definedName name="_xlnm.Print_Area" localSheetId="13">'عاملون 2'!$A$1:$AP$40</definedName>
    <definedName name="_xlnm.Print_Area" localSheetId="7">م.ادارة!$A$1:$F$12</definedName>
    <definedName name="_xlnm.Print_Area" localSheetId="11">مستفيدون!$A$1:$Z$29</definedName>
    <definedName name="_xlnm.Print_Area" localSheetId="3">مقدمة!$A$1:$B$6</definedName>
    <definedName name="_xlnm.Print_Area" localSheetId="5">'نبذة جمعية'!$A$1:$B$15</definedName>
    <definedName name="_xlnm.Print_Area" localSheetId="6">'هيكل '!$A$1:$C$20</definedName>
  </definedNames>
  <calcPr calcId="162913"/>
</workbook>
</file>

<file path=xl/calcChain.xml><?xml version="1.0" encoding="utf-8"?>
<calcChain xmlns="http://schemas.openxmlformats.org/spreadsheetml/2006/main">
  <c r="L6" i="18" l="1"/>
  <c r="P6" i="18"/>
  <c r="S6" i="18"/>
  <c r="V6" i="18"/>
  <c r="Y6" i="18"/>
  <c r="G7" i="18"/>
  <c r="L7" i="18"/>
  <c r="M7" i="18" s="1"/>
  <c r="S7" i="18"/>
  <c r="V7" i="18"/>
  <c r="Y7" i="18"/>
  <c r="G8" i="18"/>
  <c r="M8" i="18" s="1"/>
  <c r="L8" i="18"/>
  <c r="P8" i="18"/>
  <c r="S8" i="18"/>
  <c r="V8" i="18"/>
  <c r="Y8" i="18"/>
  <c r="G9" i="18"/>
  <c r="L9" i="18"/>
  <c r="M9" i="18"/>
  <c r="P9" i="18"/>
  <c r="S9" i="18"/>
  <c r="V9" i="18"/>
  <c r="Y9" i="18"/>
  <c r="Z9" i="18" s="1"/>
  <c r="C10" i="18"/>
  <c r="C12" i="18" s="1"/>
  <c r="D10" i="18"/>
  <c r="E10" i="18"/>
  <c r="F10" i="18"/>
  <c r="F12" i="18" s="1"/>
  <c r="H10" i="18"/>
  <c r="H12" i="18" s="1"/>
  <c r="I10" i="18"/>
  <c r="I12" i="18" s="1"/>
  <c r="J10" i="18"/>
  <c r="J12" i="18" s="1"/>
  <c r="K10" i="18"/>
  <c r="K12" i="18" s="1"/>
  <c r="P10" i="18"/>
  <c r="P12" i="18" s="1"/>
  <c r="Q10" i="18"/>
  <c r="R10" i="18"/>
  <c r="S10" i="18"/>
  <c r="T10" i="18"/>
  <c r="T12" i="18" s="1"/>
  <c r="U10" i="18"/>
  <c r="U12" i="18" s="1"/>
  <c r="W10" i="18"/>
  <c r="W12" i="18" s="1"/>
  <c r="X10" i="18"/>
  <c r="X12" i="18" s="1"/>
  <c r="G11" i="18"/>
  <c r="L11" i="18"/>
  <c r="Z11" i="18"/>
  <c r="D12" i="18"/>
  <c r="N12" i="18"/>
  <c r="O12" i="18"/>
  <c r="Q12" i="18"/>
  <c r="R12" i="18"/>
  <c r="S12" i="18"/>
  <c r="M11" i="18" l="1"/>
  <c r="Z8" i="18"/>
  <c r="Z6" i="18"/>
  <c r="M6" i="18"/>
  <c r="G10" i="18"/>
  <c r="G12" i="18" s="1"/>
  <c r="Z7" i="18"/>
  <c r="V10" i="18"/>
  <c r="V12" i="18" s="1"/>
  <c r="L10" i="18"/>
  <c r="E12" i="18"/>
  <c r="Y10" i="18"/>
  <c r="X102" i="40"/>
  <c r="X100" i="40"/>
  <c r="X98" i="40"/>
  <c r="X96" i="40"/>
  <c r="X75" i="40"/>
  <c r="X71" i="40"/>
  <c r="X58" i="40"/>
  <c r="X62" i="40"/>
  <c r="R95" i="40"/>
  <c r="X95" i="40" s="1"/>
  <c r="R96" i="40"/>
  <c r="R97" i="40"/>
  <c r="X97" i="40" s="1"/>
  <c r="R98" i="40"/>
  <c r="R99" i="40"/>
  <c r="X99" i="40" s="1"/>
  <c r="R100" i="40"/>
  <c r="R101" i="40"/>
  <c r="X101" i="40" s="1"/>
  <c r="R102" i="40"/>
  <c r="R68" i="40"/>
  <c r="X68" i="40" s="1"/>
  <c r="R69" i="40"/>
  <c r="X69" i="40" s="1"/>
  <c r="R70" i="40"/>
  <c r="X70" i="40" s="1"/>
  <c r="R71" i="40"/>
  <c r="R72" i="40"/>
  <c r="X72" i="40" s="1"/>
  <c r="R73" i="40"/>
  <c r="X73" i="40" s="1"/>
  <c r="R74" i="40"/>
  <c r="X74" i="40" s="1"/>
  <c r="R75" i="40"/>
  <c r="R76" i="40"/>
  <c r="X76" i="40" s="1"/>
  <c r="X82" i="40"/>
  <c r="X83" i="40"/>
  <c r="X84" i="40"/>
  <c r="X85" i="40"/>
  <c r="X86" i="40"/>
  <c r="X87" i="40"/>
  <c r="X88" i="40"/>
  <c r="X89" i="40"/>
  <c r="R82" i="40"/>
  <c r="R83" i="40"/>
  <c r="R84" i="40"/>
  <c r="R85" i="40"/>
  <c r="R86" i="40"/>
  <c r="R87" i="40"/>
  <c r="R88" i="40"/>
  <c r="R89" i="40"/>
  <c r="R56" i="40"/>
  <c r="X56" i="40" s="1"/>
  <c r="R57" i="40"/>
  <c r="X57" i="40" s="1"/>
  <c r="R58" i="40"/>
  <c r="R59" i="40"/>
  <c r="X59" i="40" s="1"/>
  <c r="R60" i="40"/>
  <c r="X60" i="40" s="1"/>
  <c r="R61" i="40"/>
  <c r="X61" i="40" s="1"/>
  <c r="R62" i="40"/>
  <c r="X42" i="40"/>
  <c r="X43" i="40"/>
  <c r="X44" i="40"/>
  <c r="X45" i="40"/>
  <c r="X46" i="40"/>
  <c r="X47" i="40"/>
  <c r="X48" i="40"/>
  <c r="X49" i="40"/>
  <c r="X50" i="40"/>
  <c r="R50" i="40"/>
  <c r="R49" i="40"/>
  <c r="X31" i="40"/>
  <c r="X32" i="40"/>
  <c r="X33" i="40"/>
  <c r="X34" i="40"/>
  <c r="X35" i="40"/>
  <c r="X36" i="40"/>
  <c r="X17" i="40"/>
  <c r="X18" i="40"/>
  <c r="X19" i="40"/>
  <c r="X20" i="40"/>
  <c r="X21" i="40"/>
  <c r="X22" i="40"/>
  <c r="X23" i="40"/>
  <c r="X6" i="40"/>
  <c r="X8" i="40"/>
  <c r="X9" i="40"/>
  <c r="X10" i="40"/>
  <c r="X11" i="40"/>
  <c r="L12" i="18" l="1"/>
  <c r="M12" i="18" s="1"/>
  <c r="M10" i="18"/>
  <c r="Y12" i="18"/>
  <c r="Z12" i="18" s="1"/>
  <c r="Z10" i="18"/>
  <c r="AJ3" i="36"/>
  <c r="AJ25" i="36"/>
  <c r="AP3" i="17"/>
  <c r="AP18" i="17"/>
  <c r="AA93" i="41" l="1"/>
  <c r="AA94" i="41"/>
  <c r="AA95" i="41"/>
  <c r="AA96" i="41"/>
  <c r="AA92" i="41"/>
  <c r="AA84" i="41"/>
  <c r="AA83" i="41"/>
  <c r="AA82" i="41"/>
  <c r="AA76" i="41"/>
  <c r="AA75" i="41"/>
  <c r="AA73" i="41"/>
  <c r="AA66" i="41"/>
  <c r="AA63" i="41"/>
  <c r="AA64" i="41"/>
  <c r="AA65" i="41"/>
  <c r="AA56" i="41"/>
  <c r="AA55" i="41"/>
  <c r="AA54" i="41"/>
  <c r="AA53" i="41"/>
  <c r="AA52" i="41"/>
  <c r="AA44" i="41"/>
  <c r="AA43" i="41"/>
  <c r="AA41" i="41"/>
  <c r="AA42" i="41"/>
  <c r="AA35" i="41"/>
  <c r="AA34" i="41"/>
  <c r="AA33" i="41"/>
  <c r="AA32" i="41"/>
  <c r="AA31" i="41"/>
  <c r="AA30" i="41"/>
  <c r="AA24" i="41"/>
  <c r="AA23" i="41"/>
  <c r="AA22" i="41"/>
  <c r="AA21" i="41"/>
  <c r="AA20" i="41"/>
  <c r="AA19" i="41"/>
  <c r="AA18" i="41"/>
  <c r="AA6" i="41"/>
  <c r="AA7" i="41"/>
  <c r="AA8" i="41"/>
  <c r="AA9" i="41"/>
  <c r="AA10" i="41"/>
  <c r="AA11" i="41"/>
  <c r="AU48" i="19" l="1"/>
  <c r="AR48" i="19"/>
  <c r="AO48" i="19"/>
  <c r="AL48" i="19"/>
  <c r="AI48" i="19"/>
  <c r="AD48" i="19"/>
  <c r="AU47" i="19"/>
  <c r="AR47" i="19"/>
  <c r="AO47" i="19"/>
  <c r="AL47" i="19"/>
  <c r="AD47" i="19"/>
  <c r="W47" i="19"/>
  <c r="AU46" i="19"/>
  <c r="AR46" i="19"/>
  <c r="AO46" i="19"/>
  <c r="AL46" i="19"/>
  <c r="AI46" i="19"/>
  <c r="AD46" i="19"/>
  <c r="W46" i="19"/>
  <c r="AU45" i="19"/>
  <c r="AR45" i="19"/>
  <c r="AO45" i="19"/>
  <c r="AL45" i="19"/>
  <c r="AI45" i="19"/>
  <c r="AD45" i="19"/>
  <c r="W45" i="19"/>
  <c r="AO38" i="19"/>
  <c r="AL38" i="19"/>
  <c r="AI38" i="19"/>
  <c r="AD38" i="19"/>
  <c r="AO37" i="19"/>
  <c r="AL37" i="19"/>
  <c r="AI37" i="19"/>
  <c r="AD37" i="19"/>
  <c r="W37" i="19"/>
  <c r="U37" i="19"/>
  <c r="AL36" i="19"/>
  <c r="AD36" i="19"/>
  <c r="W36" i="19"/>
  <c r="AU35" i="19"/>
  <c r="AR35" i="19"/>
  <c r="AO35" i="19"/>
  <c r="AL35" i="19"/>
  <c r="AI35" i="19"/>
  <c r="AD35" i="19"/>
  <c r="AU34" i="19"/>
  <c r="AR34" i="19"/>
  <c r="AO34" i="19"/>
  <c r="AL34" i="19"/>
  <c r="AI34" i="19"/>
  <c r="AD34" i="19"/>
  <c r="W34" i="19"/>
  <c r="AU27" i="19"/>
  <c r="AR27" i="19"/>
  <c r="AO27" i="19"/>
  <c r="AL27" i="19"/>
  <c r="AI27" i="19"/>
  <c r="AD27" i="19"/>
  <c r="AU26" i="19"/>
  <c r="AR26" i="19"/>
  <c r="AO26" i="19"/>
  <c r="AL26" i="19"/>
  <c r="AI26" i="19"/>
  <c r="AD26" i="19"/>
  <c r="AU25" i="19"/>
  <c r="AR25" i="19"/>
  <c r="AO25" i="19"/>
  <c r="AL25" i="19"/>
  <c r="AI25" i="19"/>
  <c r="AD25" i="19"/>
  <c r="AU24" i="19"/>
  <c r="AR24" i="19"/>
  <c r="AO24" i="19"/>
  <c r="AL24" i="19"/>
  <c r="AI24" i="19"/>
  <c r="AD24" i="19"/>
  <c r="AU17" i="19"/>
  <c r="AR17" i="19"/>
  <c r="AO17" i="19"/>
  <c r="AL17" i="19"/>
  <c r="AI17" i="19"/>
  <c r="AD17" i="19"/>
  <c r="W17" i="19"/>
  <c r="AU16" i="19"/>
  <c r="AR16" i="19"/>
  <c r="AO16" i="19"/>
  <c r="AL16" i="19"/>
  <c r="AI16" i="19"/>
  <c r="AD16" i="19"/>
  <c r="W16" i="19"/>
  <c r="AU15" i="19"/>
  <c r="AR15" i="19"/>
  <c r="AO15" i="19"/>
  <c r="AL15" i="19"/>
  <c r="AI15" i="19"/>
  <c r="AD15" i="19"/>
  <c r="AV46" i="19" l="1"/>
  <c r="AV48" i="19"/>
  <c r="AV47" i="19"/>
  <c r="AV34" i="19"/>
  <c r="AV35" i="19"/>
  <c r="AV15" i="19"/>
  <c r="AV24" i="19"/>
  <c r="AV27" i="19"/>
  <c r="AV17" i="19"/>
  <c r="AV26" i="19"/>
  <c r="AV45" i="19"/>
  <c r="AV16" i="19"/>
  <c r="AV25" i="19"/>
  <c r="V10" i="17" l="1"/>
  <c r="M10" i="17"/>
  <c r="AA5" i="17" l="1"/>
  <c r="R5" i="17"/>
  <c r="I5" i="17"/>
  <c r="AU7" i="19" l="1"/>
  <c r="AR7" i="19"/>
  <c r="AO7" i="19"/>
  <c r="AD7" i="19"/>
  <c r="S96" i="41"/>
  <c r="S95" i="41"/>
  <c r="X94" i="41"/>
  <c r="AA86" i="41"/>
  <c r="AA85" i="41"/>
  <c r="S85" i="41"/>
  <c r="AV7" i="19" l="1"/>
  <c r="W30" i="40"/>
  <c r="X30" i="40" s="1"/>
  <c r="W24" i="40"/>
  <c r="X24" i="40" s="1"/>
  <c r="N9" i="19" l="1"/>
  <c r="N8" i="19"/>
  <c r="N6" i="19"/>
  <c r="AU6" i="19"/>
  <c r="AU8" i="19"/>
  <c r="AU9" i="19"/>
  <c r="AR6" i="19"/>
  <c r="AR8" i="19"/>
  <c r="AR9" i="19"/>
  <c r="AO6" i="19"/>
  <c r="AO8" i="19"/>
  <c r="AO9" i="19"/>
  <c r="AL6" i="19"/>
  <c r="AL8" i="19"/>
  <c r="AL9" i="19"/>
  <c r="AI6" i="19"/>
  <c r="AI8" i="19"/>
  <c r="AI9" i="19"/>
  <c r="AD6" i="19"/>
  <c r="AD8" i="19"/>
  <c r="AD9" i="19"/>
  <c r="AV9" i="19" l="1"/>
  <c r="AV8" i="19"/>
  <c r="AV6" i="19"/>
  <c r="E21" i="40"/>
</calcChain>
</file>

<file path=xl/comments1.xml><?xml version="1.0" encoding="utf-8"?>
<comments xmlns="http://schemas.openxmlformats.org/spreadsheetml/2006/main">
  <authors>
    <author>Abdelmaged Alol</author>
    <author>abu-3le</author>
  </authors>
  <commentList>
    <comment ref="B15" authorId="0" shapeId="0">
      <text>
        <r>
          <rPr>
            <b/>
            <sz val="9"/>
            <color indexed="81"/>
            <rFont val="Tahoma"/>
            <family val="2"/>
          </rPr>
          <t>من طلبات الانتساب الجديدة خلال العام.</t>
        </r>
      </text>
    </comment>
    <comment ref="E15" authorId="1" shapeId="0">
      <text>
        <r>
          <rPr>
            <b/>
            <sz val="9"/>
            <color indexed="81"/>
            <rFont val="Tahoma"/>
            <family val="2"/>
          </rPr>
          <t>عدد أعضاء الجمعية العمومية</t>
        </r>
        <r>
          <rPr>
            <sz val="9"/>
            <color indexed="81"/>
            <rFont val="Tahoma"/>
            <family val="2"/>
          </rPr>
          <t>: هم كل أعضاء الجمعية العمومية، الذين تم قبول عضويتهم منذ بداية تأسيس الجمعية وحتى اللحظة، ولم يتم فصلهم بقرار من الجمعية العمومية (سواءٌ كانوا مسددين للاشتراك السنوي أو لم يكونوا مسددين له).</t>
        </r>
      </text>
    </comment>
    <comment ref="E16" authorId="0" shapeId="0">
      <text>
        <r>
          <rPr>
            <b/>
            <sz val="9"/>
            <color indexed="81"/>
            <rFont val="Tahoma"/>
            <family val="2"/>
          </rPr>
          <t xml:space="preserve">عدد أعضاء الجمعية العمومية: </t>
        </r>
        <r>
          <rPr>
            <sz val="9"/>
            <color indexed="81"/>
            <rFont val="Tahoma"/>
            <family val="2"/>
          </rPr>
          <t>هم كل أعضاء الجمعية العمومية، الذين تم قبول عضويتهم منذ بداية تأسيس الجمعية وحتى اللحظة، ولم يتم فصلهم بقرار من الجمعية العمومية (سواءٌ كانوا مسددين للاشتراك السنوي أو لم يكونوا مسددين له).</t>
        </r>
      </text>
    </comment>
    <comment ref="G16" authorId="0" shapeId="0">
      <text>
        <r>
          <rPr>
            <b/>
            <sz val="9"/>
            <color indexed="81"/>
            <rFont val="Tahoma"/>
            <family val="2"/>
          </rPr>
          <t>إدخال التاريخ:</t>
        </r>
        <r>
          <rPr>
            <sz val="9"/>
            <color indexed="81"/>
            <rFont val="Tahoma"/>
            <family val="2"/>
          </rPr>
          <t xml:space="preserve"> يتم إدخال السنة أولاً ثم "/" ثم الشهر ثم "/" ثم الأيام، كله بالأرقم فقط، وتلقائي سيحوله البرنامج إلى الصيغة الصحيحة.</t>
        </r>
      </text>
    </comment>
    <comment ref="A17" authorId="1" shapeId="0">
      <text>
        <r>
          <rPr>
            <sz val="9"/>
            <color indexed="81"/>
            <rFont val="Tahoma"/>
            <family val="2"/>
          </rPr>
          <t xml:space="preserve"> </t>
        </r>
        <r>
          <rPr>
            <b/>
            <sz val="9"/>
            <color indexed="81"/>
            <rFont val="Tahoma"/>
            <family val="2"/>
          </rPr>
          <t>العاملين</t>
        </r>
        <r>
          <rPr>
            <sz val="9"/>
            <color indexed="81"/>
            <rFont val="Tahoma"/>
            <family val="2"/>
          </rPr>
          <t xml:space="preserve">: تشمل الموظفين، والعقود، والمعارين، وموظفي البطالة، والمتطوعين
</t>
        </r>
      </text>
    </comment>
    <comment ref="B17" authorId="1" shapeId="0">
      <text>
        <r>
          <rPr>
            <sz val="9"/>
            <color indexed="81"/>
            <rFont val="Tahoma"/>
            <family val="2"/>
          </rPr>
          <t xml:space="preserve"> </t>
        </r>
        <r>
          <rPr>
            <b/>
            <sz val="9"/>
            <color indexed="81"/>
            <rFont val="Tahoma"/>
            <family val="2"/>
          </rPr>
          <t>ا</t>
        </r>
        <r>
          <rPr>
            <b/>
            <sz val="10"/>
            <color indexed="81"/>
            <rFont val="Tahoma"/>
            <family val="2"/>
          </rPr>
          <t>لموظف الفني:</t>
        </r>
        <r>
          <rPr>
            <sz val="10"/>
            <color indexed="81"/>
            <rFont val="Tahoma"/>
            <family val="2"/>
          </rPr>
          <t xml:space="preserve"> هو كل موظف يعمل في مجال تخصصي فني وليس إدارياً أو مالياً (مثل طبيب يعمل في مجال الطب، ممرض يعمل في مجال التمريض، باحث اجتماعي يعمل في البحث الاجتماعي، مهندس زراعي يعمل في الزراعة، مدرب يعمل في التدريب، مدرس يعمل في مجال التعليم، ...)، وتشمل كل ما حصل عليه الموظف من رواتب ومكافآت وبدلات ومخصصات نهاية الخدمة...إلخ
</t>
        </r>
      </text>
    </comment>
    <comment ref="C17" authorId="1" shapeId="0">
      <text>
        <r>
          <rPr>
            <b/>
            <sz val="9"/>
            <color indexed="81"/>
            <rFont val="Tahoma"/>
            <family val="2"/>
          </rPr>
          <t>عقد مؤقت</t>
        </r>
        <r>
          <rPr>
            <sz val="9"/>
            <color indexed="81"/>
            <rFont val="Tahoma"/>
            <family val="2"/>
          </rPr>
          <t>: كل موظف غير مثبت يعمل في الجمعية بأجر محدد، سواء على نظام الساعة، أو القطعة، أو اليومية، أو الشهر، أو عقود عارضة (لا تزيد عن 3 شهور)، أو موسمية (حسب الطلب)، أو محددة المدة (لا تزيد عن سنتين) حسب قانون العمل.</t>
        </r>
      </text>
    </comment>
    <comment ref="D17" authorId="1" shapeId="0">
      <text>
        <r>
          <rPr>
            <sz val="9"/>
            <color indexed="81"/>
            <rFont val="Tahoma"/>
            <family val="2"/>
          </rPr>
          <t xml:space="preserve"> </t>
        </r>
        <r>
          <rPr>
            <b/>
            <sz val="9"/>
            <color indexed="81"/>
            <rFont val="Tahoma"/>
            <family val="2"/>
          </rPr>
          <t>ا</t>
        </r>
        <r>
          <rPr>
            <b/>
            <sz val="11"/>
            <color indexed="81"/>
            <rFont val="Tahoma"/>
            <family val="2"/>
          </rPr>
          <t>لموظف الإداري:</t>
        </r>
        <r>
          <rPr>
            <sz val="11"/>
            <color indexed="81"/>
            <rFont val="Tahoma"/>
            <family val="2"/>
          </rPr>
          <t xml:space="preserve"> هو كل موظف يعمل في الوظائف الإدارية أو المالية (مدير، منسق، سكرتاريا، محاسب، خدمات، أمن، سائق، شئون موظفين، مشتريات، وكل ما يتعلق بالقضايا المالية والإدارية...)، وتشمل كل ما حصل عليه الموظف من رواتب ومكافآت وبدلات ومخصصات نهاية الخدمة...
</t>
        </r>
      </text>
    </comment>
    <comment ref="E17" authorId="1" shapeId="0">
      <text>
        <r>
          <rPr>
            <sz val="9"/>
            <color indexed="81"/>
            <rFont val="Tahoma"/>
            <family val="2"/>
          </rPr>
          <t>ا</t>
        </r>
        <r>
          <rPr>
            <b/>
            <sz val="9"/>
            <color indexed="81"/>
            <rFont val="Tahoma"/>
            <family val="2"/>
          </rPr>
          <t>لمتطوع:</t>
        </r>
        <r>
          <rPr>
            <sz val="9"/>
            <color indexed="81"/>
            <rFont val="Tahoma"/>
            <family val="2"/>
          </rPr>
          <t xml:space="preserve"> كل شخص يعمل في الجمعية بدون أجر، وقد يحصل على مصاريف متعلقة بالمواصلات والاتصالات، وأحياناً يحصل على مكافآت رمزية لا يمكن اعتبارها راتباً في جميع الأحوال</t>
        </r>
      </text>
    </comment>
    <comment ref="F17" authorId="1" shapeId="0">
      <text>
        <r>
          <rPr>
            <b/>
            <sz val="9"/>
            <color indexed="81"/>
            <rFont val="Tahoma"/>
            <family val="2"/>
          </rPr>
          <t xml:space="preserve">بطالة حكومية: </t>
        </r>
        <r>
          <rPr>
            <sz val="9"/>
            <color indexed="81"/>
            <rFont val="Tahoma"/>
            <family val="2"/>
          </rPr>
          <t>هم الذين تم فرزهم من برامج التشغيل المؤقت الحكومية إلى الجمعية.</t>
        </r>
      </text>
    </comment>
    <comment ref="G17" authorId="1" shapeId="0">
      <text>
        <r>
          <rPr>
            <b/>
            <sz val="9"/>
            <color indexed="81"/>
            <rFont val="Tahoma"/>
            <family val="2"/>
          </rPr>
          <t>بطالة أهلية</t>
        </r>
        <r>
          <rPr>
            <sz val="9"/>
            <color indexed="81"/>
            <rFont val="Tahoma"/>
            <family val="2"/>
          </rPr>
          <t xml:space="preserve">: هم الموظفون الذين تم فرزهم من برامج التشغيل المؤقت في المؤسسات الأهلية إلى الجمعية
</t>
        </r>
      </text>
    </comment>
  </commentList>
</comments>
</file>

<file path=xl/comments2.xml><?xml version="1.0" encoding="utf-8"?>
<comments xmlns="http://schemas.openxmlformats.org/spreadsheetml/2006/main">
  <authors>
    <author>Abdelmaged Alol</author>
    <author>abu-3le</author>
  </authors>
  <commentList>
    <comment ref="A2" authorId="0" shapeId="0">
      <text>
        <r>
          <rPr>
            <b/>
            <sz val="9"/>
            <color indexed="81"/>
            <rFont val="Tahoma"/>
            <family val="2"/>
          </rPr>
          <t>من طلبات الانتساب الجديدة خلال العام.</t>
        </r>
      </text>
    </comment>
    <comment ref="D2" authorId="1" shapeId="0">
      <text>
        <r>
          <rPr>
            <b/>
            <sz val="9"/>
            <color indexed="81"/>
            <rFont val="Tahoma"/>
            <family val="2"/>
          </rPr>
          <t>عدد أعضاء الجمعية العمومية</t>
        </r>
        <r>
          <rPr>
            <sz val="9"/>
            <color indexed="81"/>
            <rFont val="Tahoma"/>
            <family val="2"/>
          </rPr>
          <t>: هم كل أعضاء الجمعية العمومية، الذين تم قبول عضويتهم منذ بداية تأسيس الجمعية وحتى اللحظة، ولم يتم فصلهم بقرار من الجمعية العمومية (سواءٌ كانوا مسددين للاشتراك السنوي أو لم يكونوا مسددين له).</t>
        </r>
      </text>
    </comment>
    <comment ref="D3" authorId="0" shapeId="0">
      <text>
        <r>
          <rPr>
            <b/>
            <sz val="9"/>
            <color indexed="81"/>
            <rFont val="Tahoma"/>
            <family val="2"/>
          </rPr>
          <t xml:space="preserve">عدد أعضاء الجمعية العمومية: </t>
        </r>
        <r>
          <rPr>
            <sz val="9"/>
            <color indexed="81"/>
            <rFont val="Tahoma"/>
            <family val="2"/>
          </rPr>
          <t>هم كل أعضاء الجمعية العمومية، الذين تم قبول عضويتهم منذ بداية تأسيس الجمعية وحتى اللحظة، ولم يتم فصلهم بقرار من الجمعية العمومية (سواءٌ كانوا مسددين للاشتراك السنوي أو لم يكونوا مسددين له).</t>
        </r>
      </text>
    </comment>
    <comment ref="F3" authorId="0" shapeId="0">
      <text>
        <r>
          <rPr>
            <b/>
            <sz val="9"/>
            <color indexed="81"/>
            <rFont val="Tahoma"/>
            <family val="2"/>
          </rPr>
          <t>إدخال التاريخ:</t>
        </r>
        <r>
          <rPr>
            <sz val="9"/>
            <color indexed="81"/>
            <rFont val="Tahoma"/>
            <family val="2"/>
          </rPr>
          <t xml:space="preserve"> يتم إدخال السنة أولاً ثم "/" ثم الشهر ثم "/" ثم الأيام، كله بالأرقم فقط، وتلقائي سيحوله البرنامج إلى الصيغة الصحيحة.</t>
        </r>
      </text>
    </comment>
  </commentList>
</comments>
</file>

<file path=xl/comments3.xml><?xml version="1.0" encoding="utf-8"?>
<comments xmlns="http://schemas.openxmlformats.org/spreadsheetml/2006/main">
  <authors>
    <author>Abdelmaged Alol</author>
    <author>abu-3le</author>
  </authors>
  <commentList>
    <comment ref="B2" authorId="0" shapeId="0">
      <text>
        <r>
          <rPr>
            <b/>
            <sz val="9"/>
            <color indexed="81"/>
            <rFont val="Tahoma"/>
            <family val="2"/>
          </rPr>
          <t>من طلبات الانتساب الجديدة خلال العام.</t>
        </r>
      </text>
    </comment>
    <comment ref="E2" authorId="1" shapeId="0">
      <text>
        <r>
          <rPr>
            <b/>
            <sz val="9"/>
            <color indexed="81"/>
            <rFont val="Tahoma"/>
            <family val="2"/>
          </rPr>
          <t>عدد أعضاء الجمعية العمومية</t>
        </r>
        <r>
          <rPr>
            <sz val="9"/>
            <color indexed="81"/>
            <rFont val="Tahoma"/>
            <family val="2"/>
          </rPr>
          <t>: هم كل أعضاء الجمعية العمومية، الذين تم قبول عضويتهم منذ بداية تأسيس الجمعية وحتى اللحظة، ولم يتم فصلهم بقرار من الجمعية العمومية (سواءٌ كانوا مسددين للاشتراك السنوي أو لم يكونوا مسددين له).</t>
        </r>
      </text>
    </comment>
    <comment ref="E3" authorId="0" shapeId="0">
      <text>
        <r>
          <rPr>
            <b/>
            <sz val="9"/>
            <color indexed="81"/>
            <rFont val="Tahoma"/>
            <family val="2"/>
          </rPr>
          <t xml:space="preserve">عدد أعضاء الجمعية العمومية: </t>
        </r>
        <r>
          <rPr>
            <sz val="9"/>
            <color indexed="81"/>
            <rFont val="Tahoma"/>
            <family val="2"/>
          </rPr>
          <t>هم كل أعضاء الجمعية العمومية، الذين تم قبول عضويتهم منذ بداية تأسيس الجمعية وحتى اللحظة، ولم يتم فصلهم بقرار من الجمعية العمومية (سواءٌ كانوا مسددين للاشتراك السنوي أو لم يكونوا مسددين له).</t>
        </r>
      </text>
    </comment>
    <comment ref="G3" authorId="0" shapeId="0">
      <text>
        <r>
          <rPr>
            <b/>
            <sz val="9"/>
            <color indexed="81"/>
            <rFont val="Tahoma"/>
            <family val="2"/>
          </rPr>
          <t>إدخال التاريخ:</t>
        </r>
        <r>
          <rPr>
            <sz val="9"/>
            <color indexed="81"/>
            <rFont val="Tahoma"/>
            <family val="2"/>
          </rPr>
          <t xml:space="preserve"> يتم إدخال السنة أولاً ثم "/" ثم الشهر ثم "/" ثم الأيام، كله بالأرقم فقط، وتلقائي سيحوله البرنامج إلى الصيغة الصحيحة.</t>
        </r>
      </text>
    </comment>
  </commentList>
</comments>
</file>

<file path=xl/comments4.xml><?xml version="1.0" encoding="utf-8"?>
<comments xmlns="http://schemas.openxmlformats.org/spreadsheetml/2006/main">
  <authors>
    <author>Abdelmaged Alol</author>
    <author>abu-3le</author>
  </authors>
  <commentList>
    <comment ref="F2" authorId="0" shapeId="0">
      <text>
        <r>
          <rPr>
            <b/>
            <sz val="9"/>
            <color indexed="81"/>
            <rFont val="Tahoma"/>
            <family val="2"/>
          </rPr>
          <t>اعتيادي: أ</t>
        </r>
        <r>
          <rPr>
            <sz val="9"/>
            <color indexed="81"/>
            <rFont val="Tahoma"/>
            <family val="2"/>
          </rPr>
          <t>ي أن النشاط أو المشروع أو البرنامج اتبع دورة حياة المشروع من تقدير للاحتياج إلى تمويل المشروع والتعاقد والتنفيذ والتقييم...، .</t>
        </r>
        <r>
          <rPr>
            <b/>
            <sz val="9"/>
            <color indexed="81"/>
            <rFont val="Tahoma"/>
            <family val="2"/>
          </rPr>
          <t xml:space="preserve">
طارئ بسبب كارثة أو أزمة مفاجئة:</t>
        </r>
        <r>
          <rPr>
            <sz val="9"/>
            <color indexed="81"/>
            <rFont val="Tahoma"/>
            <family val="2"/>
          </rPr>
          <t xml:space="preserve"> أن النشاط أو المشروع أو البرنامج جاء استجابة طارئة وفورية نتيجة كارثة أو أزمة مفاجئة ولم يأخذ وقتاً كافياً في مراحل دورة حياته.</t>
        </r>
        <r>
          <rPr>
            <b/>
            <sz val="9"/>
            <color indexed="81"/>
            <rFont val="Tahoma"/>
            <family val="2"/>
          </rPr>
          <t xml:space="preserve">
عاجل مرتبط بموعد محدد وتأخر المانح في الإبلاغ عن الموافقة:</t>
        </r>
        <r>
          <rPr>
            <sz val="9"/>
            <color indexed="81"/>
            <rFont val="Tahoma"/>
            <family val="2"/>
          </rPr>
          <t xml:space="preserve"> أي أن موافقة المانح جاءت على المشروع قبل الموعد المقرر لتنفيذه بأيام أو ساعات معدودة وهذا الموعد لا يحتمل التأجيل أو التأخير، مثل أن يأتي مشروع الأضاحي ليلة العيد، أو يأتي كسوة العيد ليلة العيد... .</t>
        </r>
        <r>
          <rPr>
            <b/>
            <sz val="9"/>
            <color indexed="81"/>
            <rFont val="Tahoma"/>
            <family val="2"/>
          </rPr>
          <t xml:space="preserve">
</t>
        </r>
      </text>
    </comment>
    <comment ref="Q2" authorId="1" shapeId="0">
      <text>
        <r>
          <rPr>
            <b/>
            <sz val="9"/>
            <color indexed="81"/>
            <rFont val="Tahoma"/>
            <family val="2"/>
          </rPr>
          <t xml:space="preserve">جهة التمويل المباشر: </t>
        </r>
        <r>
          <rPr>
            <sz val="9"/>
            <color indexed="81"/>
            <rFont val="Tahoma"/>
            <family val="2"/>
          </rPr>
          <t xml:space="preserve">هي الجهة التي قامت بصرف المنحة بشكل مباشر للجمعية، وحرر لها سند قبض باسمها.
 تكتب اسم جهة التمويل كاملاً باللغة العربية في حال كانت الجمعية هي من قامت بتمويل المشروع، فيتم كتابة كلمة "ذاتي".
في حال كان المشروع أو البرنامج ممولاً من أكثر من جهة مانحة، فيتم التعامل مع الجزء الممول من كل جهة على أنه مشروع أو برنامج مستقل، وفي حال تعذر تجزئته حسب جهة التمويل لأن عملية التمويل كانت على شكل حزمة واحدة لكل المشروع أو البرنامج، يتم ذكر أسماء الممولين وقيمة المنحة المقدمة من كل ممول في عامود الملاحظات، ويكتفى في هذه الخانة بذكر أسماء الممولين، وفي خانة قيمة المنحة يتم ذكر المبلغ الإجمالي لكافة المنح المقدمة من هؤلاء الممولين.
</t>
        </r>
      </text>
    </comment>
    <comment ref="R2" authorId="1" shapeId="0">
      <text>
        <r>
          <rPr>
            <sz val="9"/>
            <color indexed="81"/>
            <rFont val="Tahoma"/>
            <family val="2"/>
          </rPr>
          <t xml:space="preserve">يكتب اختصار اسم جهة باللغة الإنجليزية، مثل:  (CRS)، أحياناً لا يكون للمؤسسة اختصار، يتم كتابة اسمها كاملاً باللغة الإنجليزية مثل: (Mercy Corps).
في حال كانت الجمعية هي من قامت بتمويل المشروع فيتم كتابة كلمة "ذاتي".
</t>
        </r>
      </text>
    </comment>
    <comment ref="S2" authorId="1" shapeId="0">
      <text>
        <r>
          <rPr>
            <b/>
            <sz val="9"/>
            <color indexed="81"/>
            <rFont val="Tahoma"/>
            <family val="2"/>
          </rPr>
          <t>جهة التمويل الأصلية:</t>
        </r>
        <r>
          <rPr>
            <sz val="9"/>
            <color indexed="81"/>
            <rFont val="Tahoma"/>
            <family val="2"/>
          </rPr>
          <t xml:space="preserve"> هو المصدر الأساسي للتمويل، فمثلاً: تقوم (USAID) بتمويل مؤسسة ميرسي كور، ومن ثم تقوم ميرسي كور بتمويل الجمعية، فتكون جهة التمويل الأصلية هي (USAID).
يكتب اسم جهة التمويل الأصلية كاملاً باللغة العربية، مثل: الوكالة الأمريكية للتنمية الدولية.
أحياناً تكون جهة التمويل المباشر هي نفسها جهة التمويل الأصلية، وذلك عندما يكون التمويل الذي حصلت عليه الجمعية هو مباشرة من الجذر دون وسطاء، وفي هذه الحالة يعاد كتابة اسم جهة التمويل المباشر في خانة جهة التمويل الأصلية، كما قد تكون الجمعية هي من قامت بتمويل المشروع بشكل ذاتي فتكتب كلمة "ذاتي".
</t>
        </r>
      </text>
    </comment>
    <comment ref="T2" authorId="1" shapeId="0">
      <text>
        <r>
          <rPr>
            <sz val="9"/>
            <color indexed="81"/>
            <rFont val="Tahoma"/>
            <family val="2"/>
          </rPr>
          <t xml:space="preserve">الدولة التي يوجد فيها المقر الرئيس لجهة التمويل الأصلية (الجذر) باللغة العربية، ويتم التأكد من ذلك من خلال الموقع الإلكتروني لجهة التمويل الأصلية ، فمثلاً لو كانت جهة التمويل الأصلية هي (USAID) تكون الدولة هي الولايات المتحدة الأمريكية.
</t>
        </r>
      </text>
    </comment>
    <comment ref="U2" authorId="1" shapeId="0">
      <text>
        <r>
          <rPr>
            <sz val="9"/>
            <color indexed="81"/>
            <rFont val="Tahoma"/>
            <family val="2"/>
          </rPr>
          <t xml:space="preserve">يشمل جميع المصاريف التي تم إنفاقها أو التي سيتم إنفاقها على المشروع خلال مدة المشروع وليس لسنة التقييم فقط، وهي تساوي إجمالي قيمة المنحة ومساهمات الجمعية بالشيكل، بحيث تُقيم باقي العملات عند التسجيل حسب سعر الصرف في تاريخ العملية.
</t>
        </r>
      </text>
    </comment>
    <comment ref="W2" authorId="1" shapeId="0">
      <text>
        <r>
          <rPr>
            <sz val="9"/>
            <color indexed="81"/>
            <rFont val="Tahoma"/>
            <family val="2"/>
          </rPr>
          <t xml:space="preserve">المبلغ المالي المتفق عليه بين الجمعية وجهة التمويل في عقد المشروع، وما تبع عقد المشروع من تعديلات، مع مراعاة التقرير الختامي في حال كان المشروع قد انتهى لأن المبلغ الموجود في العقد قد يتغير بالزيادة أو النقصان حسب ظروف تنفيذ المشروع، بحيث تقيم باقي عملات حسب سعر الصرف عند تحصيلها، وفي حال كان جزء من المنحة غير محصل، يتم ذكر ذلك المبلغ في خانة الملاحظات.
</t>
        </r>
      </text>
    </comment>
    <comment ref="X2" authorId="1" shapeId="0">
      <text>
        <r>
          <rPr>
            <sz val="9"/>
            <color indexed="81"/>
            <rFont val="Tahoma"/>
            <family val="2"/>
          </rPr>
          <t xml:space="preserve"> إذا وجدت معايير محددة غير عامة ويمكن تطبيقها وإعطاء تسلسل أولويات فيها يتم كتابتها، وفي حال عدم وجود معايير محددة يتم كتابة "لا يوجد"، فمثلاً عندما يكون المعيار هو "فقراء منطقة بيت لاهيا"، فهذا معيار عام لأن فقراء بيت لاهيا كثر ولا يمكن توزيع المساعدات عليهم جميعها، ولا يمكن في نفس الوقت إعطاء العدد المتاح حسب الأولوية، وبالتالي سيتم مساعدة فقراء بيت لاهيا بعشوائية وانتقائية وبالمحاباة والواسطة.
</t>
        </r>
      </text>
    </comment>
    <comment ref="F11" authorId="0" shapeId="0">
      <text>
        <r>
          <rPr>
            <b/>
            <sz val="9"/>
            <color indexed="81"/>
            <rFont val="Tahoma"/>
            <family val="2"/>
          </rPr>
          <t>اعتيادي: أ</t>
        </r>
        <r>
          <rPr>
            <sz val="9"/>
            <color indexed="81"/>
            <rFont val="Tahoma"/>
            <family val="2"/>
          </rPr>
          <t>ي أن النشاط أو المشروع أو البرنامج اتبع دورة حياة المشروع من تقدير للاحتياج إلى تمويل المشروع والتعاقد والتنفيذ والتقييم...، .</t>
        </r>
        <r>
          <rPr>
            <b/>
            <sz val="9"/>
            <color indexed="81"/>
            <rFont val="Tahoma"/>
            <family val="2"/>
          </rPr>
          <t xml:space="preserve">
طارئ بسبب كارثة أو أزمة مفاجئة:</t>
        </r>
        <r>
          <rPr>
            <sz val="9"/>
            <color indexed="81"/>
            <rFont val="Tahoma"/>
            <family val="2"/>
          </rPr>
          <t xml:space="preserve"> أن النشاط أو المشروع أو البرنامج جاء استجابة طارئة وفورية نتيجة كارثة أو أزمة مفاجئة ولم يأخذ وقتاً كافياً في مراحل دورة حياته.</t>
        </r>
        <r>
          <rPr>
            <b/>
            <sz val="9"/>
            <color indexed="81"/>
            <rFont val="Tahoma"/>
            <family val="2"/>
          </rPr>
          <t xml:space="preserve">
عاجل مرتبط بموعد محدد وتأخر المانح في الإبلاغ عن الموافقة:</t>
        </r>
        <r>
          <rPr>
            <sz val="9"/>
            <color indexed="81"/>
            <rFont val="Tahoma"/>
            <family val="2"/>
          </rPr>
          <t xml:space="preserve"> أي أن موافقة المانح جاءت على المشروع قبل الموعد المقرر لتنفيذه بأيام أو ساعات معدودة وهذا الموعد لا يحتمل التأجيل أو التأخير، مثل أن يأتي مشروع الأضاحي ليلة العيد، أو يأتي كسوة العيد ليلة العيد... .</t>
        </r>
        <r>
          <rPr>
            <b/>
            <sz val="9"/>
            <color indexed="81"/>
            <rFont val="Tahoma"/>
            <family val="2"/>
          </rPr>
          <t xml:space="preserve">
</t>
        </r>
      </text>
    </comment>
    <comment ref="Q11" authorId="1" shapeId="0">
      <text>
        <r>
          <rPr>
            <b/>
            <sz val="9"/>
            <color indexed="81"/>
            <rFont val="Tahoma"/>
            <family val="2"/>
          </rPr>
          <t xml:space="preserve">جهة التمويل المباشر: </t>
        </r>
        <r>
          <rPr>
            <sz val="9"/>
            <color indexed="81"/>
            <rFont val="Tahoma"/>
            <family val="2"/>
          </rPr>
          <t xml:space="preserve">هي الجهة التي قامت بصرف المنحة بشكل مباشر للجمعية، وحرر لها سند قبض باسمها.
 تكتب اسم جهة التمويل كاملاً باللغة العربية في حال كانت الجمعية هي من قامت بتمويل المشروع، فيتم كتابة كلمة "ذاتي".
في حال كان المشروع أو البرنامج ممولاً من أكثر من جهة مانحة، فيتم التعامل مع الجزء الممول من كل جهة على أنه مشروع أو برنامج مستقل، وفي حال تعذر تجزئته حسب جهة التمويل لأن عملية التمويل كانت على شكل حزمة واحدة لكل المشروع أو البرنامج، يتم ذكر أسماء الممولين وقيمة المنحة المقدمة من كل ممول في عامود الملاحظات، ويكتفى في هذه الخانة بذكر أسماء الممولين، وفي خانة قيمة المنحة يتم ذكر المبلغ الإجمالي لكافة المنح المقدمة من هؤلاء الممولين.
</t>
        </r>
      </text>
    </comment>
    <comment ref="R11" authorId="1" shapeId="0">
      <text>
        <r>
          <rPr>
            <sz val="9"/>
            <color indexed="81"/>
            <rFont val="Tahoma"/>
            <family val="2"/>
          </rPr>
          <t xml:space="preserve">يكتب اختصار اسم جهة باللغة الإنجليزية، مثل:  (CRS)، أحياناً لا يكون للمؤسسة اختصار، يتم كتابة اسمها كاملاً باللغة الإنجليزية مثل: (Mercy Corps).
في حال كانت الجمعية هي من قامت بتمويل المشروع فيتم كتابة كلمة "ذاتي".
</t>
        </r>
      </text>
    </comment>
    <comment ref="S11" authorId="1" shapeId="0">
      <text>
        <r>
          <rPr>
            <b/>
            <sz val="9"/>
            <color indexed="81"/>
            <rFont val="Tahoma"/>
            <family val="2"/>
          </rPr>
          <t>جهة التمويل الأصلية:</t>
        </r>
        <r>
          <rPr>
            <sz val="9"/>
            <color indexed="81"/>
            <rFont val="Tahoma"/>
            <family val="2"/>
          </rPr>
          <t xml:space="preserve"> هو المصدر الأساسي للتمويل، فمثلاً: تقوم (USAID) بتمويل مؤسسة ميرسي كور، ومن ثم تقوم ميرسي كور بتمويل الجمعية، فتكون جهة التمويل الأصلية هي (USAID).
يكتب اسم جهة التمويل الأصلية كاملاً باللغة العربية، مثل: الوكالة الأمريكية للتنمية الدولية.
أحياناً تكون جهة التمويل المباشر هي نفسها جهة التمويل الأصلية، وذلك عندما يكون التمويل الذي حصلت عليه الجمعية هو مباشرة من الجذر دون وسطاء، وفي هذه الحالة يعاد كتابة اسم جهة التمويل المباشر في خانة جهة التمويل الأصلية، كما قد تكون الجمعية هي من قامت بتمويل المشروع بشكل ذاتي فتكتب كلمة "ذاتي".
</t>
        </r>
      </text>
    </comment>
    <comment ref="T11" authorId="1" shapeId="0">
      <text>
        <r>
          <rPr>
            <sz val="9"/>
            <color indexed="81"/>
            <rFont val="Tahoma"/>
            <family val="2"/>
          </rPr>
          <t xml:space="preserve">الدولة التي يوجد فيها المقر الرئيس لجهة التمويل الأصلية (الجذر) باللغة العربية، ويتم التأكد من ذلك من خلال الموقع الإلكتروني لجهة التمويل الأصلية ، فمثلاً لو كانت جهة التمويل الأصلية هي (USAID) تكون الدولة هي الولايات المتحدة الأمريكية.
</t>
        </r>
      </text>
    </comment>
    <comment ref="U11" authorId="1" shapeId="0">
      <text>
        <r>
          <rPr>
            <sz val="9"/>
            <color indexed="81"/>
            <rFont val="Tahoma"/>
            <family val="2"/>
          </rPr>
          <t xml:space="preserve">يشمل جميع المصاريف التي تم إنفاقها أو التي سيتم إنفاقها على المشروع خلال مدة المشروع وليس لسنة التقييم فقط، وهي تساوي إجمالي قيمة المنحة ومساهمات الجمعية بالشيكل، بحيث تُقيم باقي العملات عند التسجيل حسب سعر الصرف في تاريخ العملية.
</t>
        </r>
      </text>
    </comment>
    <comment ref="W11" authorId="1" shapeId="0">
      <text>
        <r>
          <rPr>
            <sz val="9"/>
            <color indexed="81"/>
            <rFont val="Tahoma"/>
            <family val="2"/>
          </rPr>
          <t xml:space="preserve">المبلغ المالي المتفق عليه بين الجمعية وجهة التمويل في عقد المشروع، وما تبع عقد المشروع من تعديلات، مع مراعاة التقرير الختامي في حال كان المشروع قد انتهى لأن المبلغ الموجود في العقد قد يتغير بالزيادة أو النقصان حسب ظروف تنفيذ المشروع، بحيث تقيم باقي عملات حسب سعر الصرف عند تحصيلها، وفي حال كان جزء من المنحة غير محصل، يتم ذكر ذلك المبلغ في خانة الملاحظات.
</t>
        </r>
      </text>
    </comment>
    <comment ref="X11" authorId="1" shapeId="0">
      <text>
        <r>
          <rPr>
            <sz val="9"/>
            <color indexed="81"/>
            <rFont val="Tahoma"/>
            <family val="2"/>
          </rPr>
          <t xml:space="preserve"> إذا وجدت معايير محددة غير عامة ويمكن تطبيقها وإعطاء تسلسل أولويات فيها يتم كتابتها، وفي حال عدم وجود معايير محددة يتم كتابة "لا يوجد"، فمثلاً عندما يكون المعيار هو "فقراء منطقة بيت لاهيا"، فهذا معيار عام لأن فقراء بيت لاهيا كثر ولا يمكن توزيع المساعدات عليهم جميعها، ولا يمكن في نفس الوقت إعطاء العدد المتاح حسب الأولوية، وبالتالي سيتم مساعدة فقراء بيت لاهيا بعشوائية وانتقائية وبالمحاباة والواسطة.
</t>
        </r>
      </text>
    </comment>
    <comment ref="F20" authorId="0" shapeId="0">
      <text>
        <r>
          <rPr>
            <b/>
            <sz val="9"/>
            <color indexed="81"/>
            <rFont val="Tahoma"/>
            <family val="2"/>
          </rPr>
          <t>اعتيادي: أ</t>
        </r>
        <r>
          <rPr>
            <sz val="9"/>
            <color indexed="81"/>
            <rFont val="Tahoma"/>
            <family val="2"/>
          </rPr>
          <t>ي أن النشاط أو المشروع أو البرنامج اتبع دورة حياة المشروع من تقدير للاحتياج إلى تمويل المشروع والتعاقد والتنفيذ والتقييم...، .</t>
        </r>
        <r>
          <rPr>
            <b/>
            <sz val="9"/>
            <color indexed="81"/>
            <rFont val="Tahoma"/>
            <family val="2"/>
          </rPr>
          <t xml:space="preserve">
طارئ بسبب كارثة أو أزمة مفاجئة:</t>
        </r>
        <r>
          <rPr>
            <sz val="9"/>
            <color indexed="81"/>
            <rFont val="Tahoma"/>
            <family val="2"/>
          </rPr>
          <t xml:space="preserve"> أن النشاط أو المشروع أو البرنامج جاء استجابة طارئة وفورية نتيجة كارثة أو أزمة مفاجئة ولم يأخذ وقتاً كافياً في مراحل دورة حياته.</t>
        </r>
        <r>
          <rPr>
            <b/>
            <sz val="9"/>
            <color indexed="81"/>
            <rFont val="Tahoma"/>
            <family val="2"/>
          </rPr>
          <t xml:space="preserve">
عاجل مرتبط بموعد محدد وتأخر المانح في الإبلاغ عن الموافقة:</t>
        </r>
        <r>
          <rPr>
            <sz val="9"/>
            <color indexed="81"/>
            <rFont val="Tahoma"/>
            <family val="2"/>
          </rPr>
          <t xml:space="preserve"> أي أن موافقة المانح جاءت على المشروع قبل الموعد المقرر لتنفيذه بأيام أو ساعات معدودة وهذا الموعد لا يحتمل التأجيل أو التأخير، مثل أن يأتي مشروع الأضاحي ليلة العيد، أو يأتي كسوة العيد ليلة العيد... .</t>
        </r>
        <r>
          <rPr>
            <b/>
            <sz val="9"/>
            <color indexed="81"/>
            <rFont val="Tahoma"/>
            <family val="2"/>
          </rPr>
          <t xml:space="preserve">
</t>
        </r>
      </text>
    </comment>
    <comment ref="Q20" authorId="1" shapeId="0">
      <text>
        <r>
          <rPr>
            <b/>
            <sz val="9"/>
            <color indexed="81"/>
            <rFont val="Tahoma"/>
            <family val="2"/>
          </rPr>
          <t xml:space="preserve">جهة التمويل المباشر: </t>
        </r>
        <r>
          <rPr>
            <sz val="9"/>
            <color indexed="81"/>
            <rFont val="Tahoma"/>
            <family val="2"/>
          </rPr>
          <t xml:space="preserve">هي الجهة التي قامت بصرف المنحة بشكل مباشر للجمعية، وحرر لها سند قبض باسمها.
 تكتب اسم جهة التمويل كاملاً باللغة العربية في حال كانت الجمعية هي من قامت بتمويل المشروع، فيتم كتابة كلمة "ذاتي".
في حال كان المشروع أو البرنامج ممولاً من أكثر من جهة مانحة، فيتم التعامل مع الجزء الممول من كل جهة على أنه مشروع أو برنامج مستقل، وفي حال تعذر تجزئته حسب جهة التمويل لأن عملية التمويل كانت على شكل حزمة واحدة لكل المشروع أو البرنامج، يتم ذكر أسماء الممولين وقيمة المنحة المقدمة من كل ممول في عامود الملاحظات، ويكتفى في هذه الخانة بذكر أسماء الممولين، وفي خانة قيمة المنحة يتم ذكر المبلغ الإجمالي لكافة المنح المقدمة من هؤلاء الممولين.
</t>
        </r>
      </text>
    </comment>
    <comment ref="R20" authorId="1" shapeId="0">
      <text>
        <r>
          <rPr>
            <sz val="9"/>
            <color indexed="81"/>
            <rFont val="Tahoma"/>
            <family val="2"/>
          </rPr>
          <t xml:space="preserve">يكتب اختصار اسم جهة باللغة الإنجليزية، مثل:  (CRS)، أحياناً لا يكون للمؤسسة اختصار، يتم كتابة اسمها كاملاً باللغة الإنجليزية مثل: (Mercy Corps).
في حال كانت الجمعية هي من قامت بتمويل المشروع فيتم كتابة كلمة "ذاتي".
</t>
        </r>
      </text>
    </comment>
    <comment ref="S20" authorId="1" shapeId="0">
      <text>
        <r>
          <rPr>
            <b/>
            <sz val="9"/>
            <color indexed="81"/>
            <rFont val="Tahoma"/>
            <family val="2"/>
          </rPr>
          <t>جهة التمويل الأصلية:</t>
        </r>
        <r>
          <rPr>
            <sz val="9"/>
            <color indexed="81"/>
            <rFont val="Tahoma"/>
            <family val="2"/>
          </rPr>
          <t xml:space="preserve"> هو المصدر الأساسي للتمويل، فمثلاً: تقوم (USAID) بتمويل مؤسسة ميرسي كور، ومن ثم تقوم ميرسي كور بتمويل الجمعية، فتكون جهة التمويل الأصلية هي (USAID).
يكتب اسم جهة التمويل الأصلية كاملاً باللغة العربية، مثل: الوكالة الأمريكية للتنمية الدولية.
أحياناً تكون جهة التمويل المباشر هي نفسها جهة التمويل الأصلية، وذلك عندما يكون التمويل الذي حصلت عليه الجمعية هو مباشرة من الجذر دون وسطاء، وفي هذه الحالة يعاد كتابة اسم جهة التمويل المباشر في خانة جهة التمويل الأصلية، كما قد تكون الجمعية هي من قامت بتمويل المشروع بشكل ذاتي فتكتب كلمة "ذاتي".
</t>
        </r>
      </text>
    </comment>
    <comment ref="T20" authorId="1" shapeId="0">
      <text>
        <r>
          <rPr>
            <sz val="9"/>
            <color indexed="81"/>
            <rFont val="Tahoma"/>
            <family val="2"/>
          </rPr>
          <t xml:space="preserve">الدولة التي يوجد فيها المقر الرئيس لجهة التمويل الأصلية (الجذر) باللغة العربية، ويتم التأكد من ذلك من خلال الموقع الإلكتروني لجهة التمويل الأصلية ، فمثلاً لو كانت جهة التمويل الأصلية هي (USAID) تكون الدولة هي الولايات المتحدة الأمريكية.
</t>
        </r>
      </text>
    </comment>
    <comment ref="U20" authorId="1" shapeId="0">
      <text>
        <r>
          <rPr>
            <sz val="9"/>
            <color indexed="81"/>
            <rFont val="Tahoma"/>
            <family val="2"/>
          </rPr>
          <t xml:space="preserve">يشمل جميع المصاريف التي تم إنفاقها أو التي سيتم إنفاقها على المشروع خلال مدة المشروع وليس لسنة التقييم فقط، وهي تساوي إجمالي قيمة المنحة ومساهمات الجمعية بالشيكل، بحيث تُقيم باقي العملات عند التسجيل حسب سعر الصرف في تاريخ العملية.
</t>
        </r>
      </text>
    </comment>
    <comment ref="W20" authorId="1" shapeId="0">
      <text>
        <r>
          <rPr>
            <sz val="9"/>
            <color indexed="81"/>
            <rFont val="Tahoma"/>
            <family val="2"/>
          </rPr>
          <t xml:space="preserve">المبلغ المالي المتفق عليه بين الجمعية وجهة التمويل في عقد المشروع، وما تبع عقد المشروع من تعديلات، مع مراعاة التقرير الختامي في حال كان المشروع قد انتهى لأن المبلغ الموجود في العقد قد يتغير بالزيادة أو النقصان حسب ظروف تنفيذ المشروع، بحيث تقيم باقي عملات حسب سعر الصرف عند تحصيلها، وفي حال كان جزء من المنحة غير محصل، يتم ذكر ذلك المبلغ في خانة الملاحظات.
</t>
        </r>
      </text>
    </comment>
    <comment ref="X20" authorId="1" shapeId="0">
      <text>
        <r>
          <rPr>
            <sz val="9"/>
            <color indexed="81"/>
            <rFont val="Tahoma"/>
            <family val="2"/>
          </rPr>
          <t xml:space="preserve"> إذا وجدت معايير محددة غير عامة ويمكن تطبيقها وإعطاء تسلسل أولويات فيها يتم كتابتها، وفي حال عدم وجود معايير محددة يتم كتابة "لا يوجد"، فمثلاً عندما يكون المعيار هو "فقراء منطقة بيت لاهيا"، فهذا معيار عام لأن فقراء بيت لاهيا كثر ولا يمكن توزيع المساعدات عليهم جميعها، ولا يمكن في نفس الوقت إعطاء العدد المتاح حسب الأولوية، وبالتالي سيتم مساعدة فقراء بيت لاهيا بعشوائية وانتقائية وبالمحاباة والواسطة.
</t>
        </r>
      </text>
    </comment>
    <comment ref="F30" authorId="0" shapeId="0">
      <text>
        <r>
          <rPr>
            <b/>
            <sz val="9"/>
            <color indexed="81"/>
            <rFont val="Tahoma"/>
            <family val="2"/>
          </rPr>
          <t>اعتيادي: أ</t>
        </r>
        <r>
          <rPr>
            <sz val="9"/>
            <color indexed="81"/>
            <rFont val="Tahoma"/>
            <family val="2"/>
          </rPr>
          <t>ي أن النشاط أو المشروع أو البرنامج اتبع دورة حياة المشروع من تقدير للاحتياج إلى تمويل المشروع والتعاقد والتنفيذ والتقييم...، .</t>
        </r>
        <r>
          <rPr>
            <b/>
            <sz val="9"/>
            <color indexed="81"/>
            <rFont val="Tahoma"/>
            <family val="2"/>
          </rPr>
          <t xml:space="preserve">
طارئ بسبب كارثة أو أزمة مفاجئة:</t>
        </r>
        <r>
          <rPr>
            <sz val="9"/>
            <color indexed="81"/>
            <rFont val="Tahoma"/>
            <family val="2"/>
          </rPr>
          <t xml:space="preserve"> أن النشاط أو المشروع أو البرنامج جاء استجابة طارئة وفورية نتيجة كارثة أو أزمة مفاجئة ولم يأخذ وقتاً كافياً في مراحل دورة حياته.</t>
        </r>
        <r>
          <rPr>
            <b/>
            <sz val="9"/>
            <color indexed="81"/>
            <rFont val="Tahoma"/>
            <family val="2"/>
          </rPr>
          <t xml:space="preserve">
عاجل مرتبط بموعد محدد وتأخر المانح في الإبلاغ عن الموافقة:</t>
        </r>
        <r>
          <rPr>
            <sz val="9"/>
            <color indexed="81"/>
            <rFont val="Tahoma"/>
            <family val="2"/>
          </rPr>
          <t xml:space="preserve"> أي أن موافقة المانح جاءت على المشروع قبل الموعد المقرر لتنفيذه بأيام أو ساعات معدودة وهذا الموعد لا يحتمل التأجيل أو التأخير، مثل أن يأتي مشروع الأضاحي ليلة العيد، أو يأتي كسوة العيد ليلة العيد... .</t>
        </r>
        <r>
          <rPr>
            <b/>
            <sz val="9"/>
            <color indexed="81"/>
            <rFont val="Tahoma"/>
            <family val="2"/>
          </rPr>
          <t xml:space="preserve">
</t>
        </r>
      </text>
    </comment>
    <comment ref="Q30" authorId="1" shapeId="0">
      <text>
        <r>
          <rPr>
            <b/>
            <sz val="9"/>
            <color indexed="81"/>
            <rFont val="Tahoma"/>
            <family val="2"/>
          </rPr>
          <t xml:space="preserve">جهة التمويل المباشر: </t>
        </r>
        <r>
          <rPr>
            <sz val="9"/>
            <color indexed="81"/>
            <rFont val="Tahoma"/>
            <family val="2"/>
          </rPr>
          <t xml:space="preserve">هي الجهة التي قامت بصرف المنحة بشكل مباشر للجمعية، وحرر لها سند قبض باسمها.
 تكتب اسم جهة التمويل كاملاً باللغة العربية في حال كانت الجمعية هي من قامت بتمويل المشروع، فيتم كتابة كلمة "ذاتي".
في حال كان المشروع أو البرنامج ممولاً من أكثر من جهة مانحة، فيتم التعامل مع الجزء الممول من كل جهة على أنه مشروع أو برنامج مستقل، وفي حال تعذر تجزئته حسب جهة التمويل لأن عملية التمويل كانت على شكل حزمة واحدة لكل المشروع أو البرنامج، يتم ذكر أسماء الممولين وقيمة المنحة المقدمة من كل ممول في عامود الملاحظات، ويكتفى في هذه الخانة بذكر أسماء الممولين، وفي خانة قيمة المنحة يتم ذكر المبلغ الإجمالي لكافة المنح المقدمة من هؤلاء الممولين.
</t>
        </r>
      </text>
    </comment>
    <comment ref="R30" authorId="1" shapeId="0">
      <text>
        <r>
          <rPr>
            <sz val="9"/>
            <color indexed="81"/>
            <rFont val="Tahoma"/>
            <family val="2"/>
          </rPr>
          <t xml:space="preserve">يكتب اختصار اسم جهة باللغة الإنجليزية، مثل:  (CRS)، أحياناً لا يكون للمؤسسة اختصار، يتم كتابة اسمها كاملاً باللغة الإنجليزية مثل: (Mercy Corps).
في حال كانت الجمعية هي من قامت بتمويل المشروع فيتم كتابة كلمة "ذاتي".
</t>
        </r>
      </text>
    </comment>
    <comment ref="S30" authorId="1" shapeId="0">
      <text>
        <r>
          <rPr>
            <b/>
            <sz val="9"/>
            <color indexed="81"/>
            <rFont val="Tahoma"/>
            <family val="2"/>
          </rPr>
          <t>جهة التمويل الأصلية:</t>
        </r>
        <r>
          <rPr>
            <sz val="9"/>
            <color indexed="81"/>
            <rFont val="Tahoma"/>
            <family val="2"/>
          </rPr>
          <t xml:space="preserve"> هو المصدر الأساسي للتمويل، فمثلاً: تقوم (USAID) بتمويل مؤسسة ميرسي كور، ومن ثم تقوم ميرسي كور بتمويل الجمعية، فتكون جهة التمويل الأصلية هي (USAID).
يكتب اسم جهة التمويل الأصلية كاملاً باللغة العربية، مثل: الوكالة الأمريكية للتنمية الدولية.
أحياناً تكون جهة التمويل المباشر هي نفسها جهة التمويل الأصلية، وذلك عندما يكون التمويل الذي حصلت عليه الجمعية هو مباشرة من الجذر دون وسطاء، وفي هذه الحالة يعاد كتابة اسم جهة التمويل المباشر في خانة جهة التمويل الأصلية، كما قد تكون الجمعية هي من قامت بتمويل المشروع بشكل ذاتي فتكتب كلمة "ذاتي".
</t>
        </r>
      </text>
    </comment>
    <comment ref="T30" authorId="1" shapeId="0">
      <text>
        <r>
          <rPr>
            <sz val="9"/>
            <color indexed="81"/>
            <rFont val="Tahoma"/>
            <family val="2"/>
          </rPr>
          <t xml:space="preserve">الدولة التي يوجد فيها المقر الرئيس لجهة التمويل الأصلية (الجذر) باللغة العربية، ويتم التأكد من ذلك من خلال الموقع الإلكتروني لجهة التمويل الأصلية ، فمثلاً لو كانت جهة التمويل الأصلية هي (USAID) تكون الدولة هي الولايات المتحدة الأمريكية.
</t>
        </r>
      </text>
    </comment>
    <comment ref="U30" authorId="1" shapeId="0">
      <text>
        <r>
          <rPr>
            <sz val="9"/>
            <color indexed="81"/>
            <rFont val="Tahoma"/>
            <family val="2"/>
          </rPr>
          <t xml:space="preserve">يشمل جميع المصاريف التي تم إنفاقها أو التي سيتم إنفاقها على المشروع خلال مدة المشروع وليس لسنة التقييم فقط، وهي تساوي إجمالي قيمة المنحة ومساهمات الجمعية بالشيكل، بحيث تُقيم باقي العملات عند التسجيل حسب سعر الصرف في تاريخ العملية.
</t>
        </r>
      </text>
    </comment>
    <comment ref="W30" authorId="1" shapeId="0">
      <text>
        <r>
          <rPr>
            <sz val="9"/>
            <color indexed="81"/>
            <rFont val="Tahoma"/>
            <family val="2"/>
          </rPr>
          <t xml:space="preserve">المبلغ المالي المتفق عليه بين الجمعية وجهة التمويل في عقد المشروع، وما تبع عقد المشروع من تعديلات، مع مراعاة التقرير الختامي في حال كان المشروع قد انتهى لأن المبلغ الموجود في العقد قد يتغير بالزيادة أو النقصان حسب ظروف تنفيذ المشروع، بحيث تقيم باقي عملات حسب سعر الصرف عند تحصيلها، وفي حال كان جزء من المنحة غير محصل، يتم ذكر ذلك المبلغ في خانة الملاحظات.
</t>
        </r>
      </text>
    </comment>
    <comment ref="X30" authorId="1" shapeId="0">
      <text>
        <r>
          <rPr>
            <sz val="9"/>
            <color indexed="81"/>
            <rFont val="Tahoma"/>
            <family val="2"/>
          </rPr>
          <t xml:space="preserve"> إذا وجدت معايير محددة غير عامة ويمكن تطبيقها وإعطاء تسلسل أولويات فيها يتم كتابتها، وفي حال عدم وجود معايير محددة يتم كتابة "لا يوجد"، فمثلاً عندما يكون المعيار هو "فقراء منطقة بيت لاهيا"، فهذا معيار عام لأن فقراء بيت لاهيا كثر ولا يمكن توزيع المساعدات عليهم جميعها، ولا يمكن في نفس الوقت إعطاء العدد المتاح حسب الأولوية، وبالتالي سيتم مساعدة فقراء بيت لاهيا بعشوائية وانتقائية وبالمحاباة والواسطة.
</t>
        </r>
      </text>
    </comment>
    <comment ref="F41" authorId="0" shapeId="0">
      <text>
        <r>
          <rPr>
            <b/>
            <sz val="9"/>
            <color indexed="81"/>
            <rFont val="Tahoma"/>
            <family val="2"/>
          </rPr>
          <t>اعتيادي: أ</t>
        </r>
        <r>
          <rPr>
            <sz val="9"/>
            <color indexed="81"/>
            <rFont val="Tahoma"/>
            <family val="2"/>
          </rPr>
          <t>ي أن النشاط أو المشروع أو البرنامج اتبع دورة حياة المشروع من تقدير للاحتياج إلى تمويل المشروع والتعاقد والتنفيذ والتقييم...، .</t>
        </r>
        <r>
          <rPr>
            <b/>
            <sz val="9"/>
            <color indexed="81"/>
            <rFont val="Tahoma"/>
            <family val="2"/>
          </rPr>
          <t xml:space="preserve">
طارئ بسبب كارثة أو أزمة مفاجئة:</t>
        </r>
        <r>
          <rPr>
            <sz val="9"/>
            <color indexed="81"/>
            <rFont val="Tahoma"/>
            <family val="2"/>
          </rPr>
          <t xml:space="preserve"> أن النشاط أو المشروع أو البرنامج جاء استجابة طارئة وفورية نتيجة كارثة أو أزمة مفاجئة ولم يأخذ وقتاً كافياً في مراحل دورة حياته.</t>
        </r>
        <r>
          <rPr>
            <b/>
            <sz val="9"/>
            <color indexed="81"/>
            <rFont val="Tahoma"/>
            <family val="2"/>
          </rPr>
          <t xml:space="preserve">
عاجل مرتبط بموعد محدد وتأخر المانح في الإبلاغ عن الموافقة:</t>
        </r>
        <r>
          <rPr>
            <sz val="9"/>
            <color indexed="81"/>
            <rFont val="Tahoma"/>
            <family val="2"/>
          </rPr>
          <t xml:space="preserve"> أي أن موافقة المانح جاءت على المشروع قبل الموعد المقرر لتنفيذه بأيام أو ساعات معدودة وهذا الموعد لا يحتمل التأجيل أو التأخير، مثل أن يأتي مشروع الأضاحي ليلة العيد، أو يأتي كسوة العيد ليلة العيد... .</t>
        </r>
        <r>
          <rPr>
            <b/>
            <sz val="9"/>
            <color indexed="81"/>
            <rFont val="Tahoma"/>
            <family val="2"/>
          </rPr>
          <t xml:space="preserve">
</t>
        </r>
      </text>
    </comment>
    <comment ref="Q41" authorId="1" shapeId="0">
      <text>
        <r>
          <rPr>
            <b/>
            <sz val="9"/>
            <color indexed="81"/>
            <rFont val="Tahoma"/>
            <family val="2"/>
          </rPr>
          <t xml:space="preserve">جهة التمويل المباشر: </t>
        </r>
        <r>
          <rPr>
            <sz val="9"/>
            <color indexed="81"/>
            <rFont val="Tahoma"/>
            <family val="2"/>
          </rPr>
          <t xml:space="preserve">هي الجهة التي قامت بصرف المنحة بشكل مباشر للجمعية، وحرر لها سند قبض باسمها.
 تكتب اسم جهة التمويل كاملاً باللغة العربية في حال كانت الجمعية هي من قامت بتمويل المشروع، فيتم كتابة كلمة "ذاتي".
في حال كان المشروع أو البرنامج ممولاً من أكثر من جهة مانحة، فيتم التعامل مع الجزء الممول من كل جهة على أنه مشروع أو برنامج مستقل، وفي حال تعذر تجزئته حسب جهة التمويل لأن عملية التمويل كانت على شكل حزمة واحدة لكل المشروع أو البرنامج، يتم ذكر أسماء الممولين وقيمة المنحة المقدمة من كل ممول في عامود الملاحظات، ويكتفى في هذه الخانة بذكر أسماء الممولين، وفي خانة قيمة المنحة يتم ذكر المبلغ الإجمالي لكافة المنح المقدمة من هؤلاء الممولين.
</t>
        </r>
      </text>
    </comment>
    <comment ref="R41" authorId="1" shapeId="0">
      <text>
        <r>
          <rPr>
            <sz val="9"/>
            <color indexed="81"/>
            <rFont val="Tahoma"/>
            <family val="2"/>
          </rPr>
          <t xml:space="preserve">يكتب اختصار اسم جهة باللغة الإنجليزية، مثل:  (CRS)، أحياناً لا يكون للمؤسسة اختصار، يتم كتابة اسمها كاملاً باللغة الإنجليزية مثل: (Mercy Corps).
في حال كانت الجمعية هي من قامت بتمويل المشروع فيتم كتابة كلمة "ذاتي".
</t>
        </r>
      </text>
    </comment>
    <comment ref="S41" authorId="1" shapeId="0">
      <text>
        <r>
          <rPr>
            <b/>
            <sz val="9"/>
            <color indexed="81"/>
            <rFont val="Tahoma"/>
            <family val="2"/>
          </rPr>
          <t>جهة التمويل الأصلية:</t>
        </r>
        <r>
          <rPr>
            <sz val="9"/>
            <color indexed="81"/>
            <rFont val="Tahoma"/>
            <family val="2"/>
          </rPr>
          <t xml:space="preserve"> هو المصدر الأساسي للتمويل، فمثلاً: تقوم (USAID) بتمويل مؤسسة ميرسي كور، ومن ثم تقوم ميرسي كور بتمويل الجمعية، فتكون جهة التمويل الأصلية هي (USAID).
يكتب اسم جهة التمويل الأصلية كاملاً باللغة العربية، مثل: الوكالة الأمريكية للتنمية الدولية.
أحياناً تكون جهة التمويل المباشر هي نفسها جهة التمويل الأصلية، وذلك عندما يكون التمويل الذي حصلت عليه الجمعية هو مباشرة من الجذر دون وسطاء، وفي هذه الحالة يعاد كتابة اسم جهة التمويل المباشر في خانة جهة التمويل الأصلية، كما قد تكون الجمعية هي من قامت بتمويل المشروع بشكل ذاتي فتكتب كلمة "ذاتي".
</t>
        </r>
      </text>
    </comment>
    <comment ref="T41" authorId="1" shapeId="0">
      <text>
        <r>
          <rPr>
            <sz val="9"/>
            <color indexed="81"/>
            <rFont val="Tahoma"/>
            <family val="2"/>
          </rPr>
          <t xml:space="preserve">الدولة التي يوجد فيها المقر الرئيس لجهة التمويل الأصلية (الجذر) باللغة العربية، ويتم التأكد من ذلك من خلال الموقع الإلكتروني لجهة التمويل الأصلية ، فمثلاً لو كانت جهة التمويل الأصلية هي (USAID) تكون الدولة هي الولايات المتحدة الأمريكية.
</t>
        </r>
      </text>
    </comment>
    <comment ref="U41" authorId="1" shapeId="0">
      <text>
        <r>
          <rPr>
            <sz val="9"/>
            <color indexed="81"/>
            <rFont val="Tahoma"/>
            <family val="2"/>
          </rPr>
          <t xml:space="preserve">يشمل جميع المصاريف التي تم إنفاقها أو التي سيتم إنفاقها على المشروع خلال مدة المشروع وليس لسنة التقييم فقط، وهي تساوي إجمالي قيمة المنحة ومساهمات الجمعية بالشيكل، بحيث تُقيم باقي العملات عند التسجيل حسب سعر الصرف في تاريخ العملية.
</t>
        </r>
      </text>
    </comment>
    <comment ref="W41" authorId="1" shapeId="0">
      <text>
        <r>
          <rPr>
            <sz val="9"/>
            <color indexed="81"/>
            <rFont val="Tahoma"/>
            <family val="2"/>
          </rPr>
          <t xml:space="preserve">المبلغ المالي المتفق عليه بين الجمعية وجهة التمويل في عقد المشروع، وما تبع عقد المشروع من تعديلات، مع مراعاة التقرير الختامي في حال كان المشروع قد انتهى لأن المبلغ الموجود في العقد قد يتغير بالزيادة أو النقصان حسب ظروف تنفيذ المشروع، بحيث تقيم باقي عملات حسب سعر الصرف عند تحصيلها، وفي حال كان جزء من المنحة غير محصل، يتم ذكر ذلك المبلغ في خانة الملاحظات.
</t>
        </r>
      </text>
    </comment>
    <comment ref="X41" authorId="1" shapeId="0">
      <text>
        <r>
          <rPr>
            <sz val="9"/>
            <color indexed="81"/>
            <rFont val="Tahoma"/>
            <family val="2"/>
          </rPr>
          <t xml:space="preserve"> إذا وجدت معايير محددة غير عامة ويمكن تطبيقها وإعطاء تسلسل أولويات فيها يتم كتابتها، وفي حال عدم وجود معايير محددة يتم كتابة "لا يوجد"، فمثلاً عندما يكون المعيار هو "فقراء منطقة بيت لاهيا"، فهذا معيار عام لأن فقراء بيت لاهيا كثر ولا يمكن توزيع المساعدات عليهم جميعها، ولا يمكن في نفس الوقت إعطاء العدد المتاح حسب الأولوية، وبالتالي سيتم مساعدة فقراء بيت لاهيا بعشوائية وانتقائية وبالمحاباة والواسطة.
</t>
        </r>
      </text>
    </comment>
  </commentList>
</comments>
</file>

<file path=xl/sharedStrings.xml><?xml version="1.0" encoding="utf-8"?>
<sst xmlns="http://schemas.openxmlformats.org/spreadsheetml/2006/main" count="3231" uniqueCount="1037">
  <si>
    <t>المحافظة</t>
  </si>
  <si>
    <t>المدينة</t>
  </si>
  <si>
    <t>رقم الهاتف</t>
  </si>
  <si>
    <t>رقم الجوال</t>
  </si>
  <si>
    <t>البريد الإلكتروني</t>
  </si>
  <si>
    <t xml:space="preserve">المستفيدين </t>
  </si>
  <si>
    <t>لاجئ</t>
  </si>
  <si>
    <t>مواطن</t>
  </si>
  <si>
    <t>M</t>
  </si>
  <si>
    <t>F</t>
  </si>
  <si>
    <t>T</t>
  </si>
  <si>
    <t>م</t>
  </si>
  <si>
    <t>المدرب</t>
  </si>
  <si>
    <t xml:space="preserve">العاملين </t>
  </si>
  <si>
    <t xml:space="preserve">متطوعين </t>
  </si>
  <si>
    <t xml:space="preserve"> من</t>
  </si>
  <si>
    <t>إلى</t>
  </si>
  <si>
    <t>اجمالي</t>
  </si>
  <si>
    <t>ساعات</t>
  </si>
  <si>
    <t>التدريب</t>
  </si>
  <si>
    <t xml:space="preserve">موضوع  </t>
  </si>
  <si>
    <t xml:space="preserve">مكان </t>
  </si>
  <si>
    <t xml:space="preserve">الجهة  </t>
  </si>
  <si>
    <t>المنفذة</t>
  </si>
  <si>
    <t xml:space="preserve">مدة  </t>
  </si>
  <si>
    <t>بالايام</t>
  </si>
  <si>
    <t xml:space="preserve">مخرجات </t>
  </si>
  <si>
    <t xml:space="preserve">تلكفة  </t>
  </si>
  <si>
    <t xml:space="preserve">اسم </t>
  </si>
  <si>
    <t xml:space="preserve">النشاط </t>
  </si>
  <si>
    <t xml:space="preserve">نوع </t>
  </si>
  <si>
    <t xml:space="preserve">الأعمال </t>
  </si>
  <si>
    <t xml:space="preserve">وصف </t>
  </si>
  <si>
    <t>النشاط</t>
  </si>
  <si>
    <t xml:space="preserve">مجال </t>
  </si>
  <si>
    <t xml:space="preserve">عمل </t>
  </si>
  <si>
    <t xml:space="preserve">نوع  </t>
  </si>
  <si>
    <t xml:space="preserve">تاريخ </t>
  </si>
  <si>
    <t>البدء</t>
  </si>
  <si>
    <t>الانتهاء</t>
  </si>
  <si>
    <t xml:space="preserve">آثار  </t>
  </si>
  <si>
    <t>المؤسسات</t>
  </si>
  <si>
    <t xml:space="preserve"> الشريكة </t>
  </si>
  <si>
    <t>و الجهة</t>
  </si>
  <si>
    <t>المنظمة</t>
  </si>
  <si>
    <t xml:space="preserve">النطاق </t>
  </si>
  <si>
    <t xml:space="preserve">الجغرافي </t>
  </si>
  <si>
    <t xml:space="preserve">حالة الموظف </t>
  </si>
  <si>
    <t>مستمر</t>
  </si>
  <si>
    <t>اسم الجمعية:</t>
  </si>
  <si>
    <t>رقم التسجيل:</t>
  </si>
  <si>
    <t>سنة التقرير:</t>
  </si>
  <si>
    <t>تاريخ التأسيس</t>
  </si>
  <si>
    <t>تاريخ التسجيل</t>
  </si>
  <si>
    <t>تليفون</t>
  </si>
  <si>
    <t>فاكس</t>
  </si>
  <si>
    <t>جوال الجمعية</t>
  </si>
  <si>
    <t>اسم الجمعية بالإنجليزية</t>
  </si>
  <si>
    <t>Elamal Rehabilitation Society - Rafah</t>
  </si>
  <si>
    <t>الموقع الإلكتروني:</t>
  </si>
  <si>
    <t>البريد الإلكتروني:</t>
  </si>
  <si>
    <t>الفيس بوك:</t>
  </si>
  <si>
    <t>تويتر:</t>
  </si>
  <si>
    <t>الحي</t>
  </si>
  <si>
    <t>نوع ملكية العقار</t>
  </si>
  <si>
    <t>تفاصيل</t>
  </si>
  <si>
    <t>ملكية الأرض</t>
  </si>
  <si>
    <t>رفح</t>
  </si>
  <si>
    <t xml:space="preserve">رفح </t>
  </si>
  <si>
    <t>الزهور</t>
  </si>
  <si>
    <t>خلف محطة العبادلة و الأسطل</t>
  </si>
  <si>
    <t>ملك</t>
  </si>
  <si>
    <t>أيام الإجازة الأسبوعية</t>
  </si>
  <si>
    <t>عدد العاملين في المقر الرئيس</t>
  </si>
  <si>
    <t>ص.ب</t>
  </si>
  <si>
    <t>ساعات الدوام اليومي</t>
  </si>
  <si>
    <t>من</t>
  </si>
  <si>
    <t>إجمالي الساعات اليومية</t>
  </si>
  <si>
    <t>اسم المدير التنفيذي</t>
  </si>
  <si>
    <t>العنوان</t>
  </si>
  <si>
    <t>-</t>
  </si>
  <si>
    <t>دير البلح</t>
  </si>
  <si>
    <t>عدد أعضاء مجلس الإدارة</t>
  </si>
  <si>
    <t>مدة المجلس حسب النظام الأساسي بالسنوات</t>
  </si>
  <si>
    <t>تاريخ آخر انتخابات</t>
  </si>
  <si>
    <t xml:space="preserve">تاريخ الاعتماد </t>
  </si>
  <si>
    <t>تاريخ الانتهاء</t>
  </si>
  <si>
    <t xml:space="preserve">اسم الرئيس </t>
  </si>
  <si>
    <t>الجوال</t>
  </si>
  <si>
    <t>زياد محمد العابد</t>
  </si>
  <si>
    <t>عدد طلبات الانتساب الجدد خلال العام</t>
  </si>
  <si>
    <t>عدد الطلبات التي تنطبق عليها كل الشروط</t>
  </si>
  <si>
    <t>طلبات الانتساب الجديدة الموافق عليها</t>
  </si>
  <si>
    <t>المرفوضة رغم انطباق الشروط عليها</t>
  </si>
  <si>
    <t>إجمالي أعضاء الجمعية العمومية</t>
  </si>
  <si>
    <t>عدد الأعضاء المسددين</t>
  </si>
  <si>
    <t>تاريخ آخر اجتماع عادي</t>
  </si>
  <si>
    <t>عدد الحضور في آخر اجتماع عادي</t>
  </si>
  <si>
    <t>الموظفين والمتطوعين</t>
  </si>
  <si>
    <t>بطالة حكومية</t>
  </si>
  <si>
    <t>عدد العاملين الفنيين</t>
  </si>
  <si>
    <t>عدد العاملين الإداريين</t>
  </si>
  <si>
    <t>الإجمالي</t>
  </si>
  <si>
    <t>رقم الحساب</t>
  </si>
  <si>
    <t>اسم الاتحاد أو الشبكة أو الائتلاف</t>
  </si>
  <si>
    <t>عنوان الاتحاد أو الشبكة أو الائتلاف</t>
  </si>
  <si>
    <t>رقم</t>
  </si>
  <si>
    <t>H</t>
  </si>
  <si>
    <t>N</t>
  </si>
  <si>
    <t>الاسم</t>
  </si>
  <si>
    <t xml:space="preserve">طبيعة </t>
  </si>
  <si>
    <t xml:space="preserve">متدربين  </t>
  </si>
  <si>
    <t xml:space="preserve">أطفال " تحت  " </t>
  </si>
  <si>
    <t>بالغين " فوق  "</t>
  </si>
  <si>
    <t>شكر و تقدير</t>
  </si>
  <si>
    <t>قائمة المحتويات</t>
  </si>
  <si>
    <t>المحتـــــــــــــــــــــــــــــــــــــــوى</t>
  </si>
  <si>
    <t>رقم الصفحة</t>
  </si>
  <si>
    <t xml:space="preserve">بيانات الجمعية </t>
  </si>
  <si>
    <t xml:space="preserve">مقدمة </t>
  </si>
  <si>
    <t xml:space="preserve">نبذة عن الجمعية </t>
  </si>
  <si>
    <t>الهيكل التنظيمي</t>
  </si>
  <si>
    <t>بيانات فروع الجمعية</t>
  </si>
  <si>
    <r>
      <t>v</t>
    </r>
    <r>
      <rPr>
        <b/>
        <shadow/>
        <sz val="7"/>
        <color rgb="FF000080"/>
        <rFont val="Times New Roman"/>
        <family val="1"/>
      </rPr>
      <t xml:space="preserve">  </t>
    </r>
    <r>
      <rPr>
        <b/>
        <shadow/>
        <sz val="18"/>
        <color rgb="FF002060"/>
        <rFont val="Traditional Arabic"/>
        <family val="1"/>
      </rPr>
      <t xml:space="preserve"> قائمة المؤسسون للجمعية في العام </t>
    </r>
    <r>
      <rPr>
        <b/>
        <shadow/>
        <sz val="16"/>
        <color rgb="FF002060"/>
        <rFont val="Traditional Arabic"/>
        <family val="1"/>
      </rPr>
      <t>1991</t>
    </r>
    <r>
      <rPr>
        <b/>
        <shadow/>
        <sz val="18"/>
        <color rgb="FF002060"/>
        <rFont val="Traditional Arabic"/>
        <family val="1"/>
      </rPr>
      <t xml:space="preserve"> م</t>
    </r>
  </si>
  <si>
    <t>الاســم</t>
  </si>
  <si>
    <t>المرحوم/ الشيخ عودة أبو عاذرة</t>
  </si>
  <si>
    <t>المرحوم/ جبر عبد الرحيم فضة</t>
  </si>
  <si>
    <t>السيـد / مصطفى محمد جمعة</t>
  </si>
  <si>
    <t>السيـد / خالد البطراوي</t>
  </si>
  <si>
    <t>السيـد / روحي عمر غنام</t>
  </si>
  <si>
    <t>السيـد / يوسف رمضان شحادة</t>
  </si>
  <si>
    <t>السيـد/ محمود يوسف الحاج يوسف</t>
  </si>
  <si>
    <t>السيد / محفوظ عبد الرازق عثمان</t>
  </si>
  <si>
    <t>المرحوم / درويش محمود أبو شرخ</t>
  </si>
  <si>
    <t>الشهيـد/ محمود مذكور</t>
  </si>
  <si>
    <t>السيـد / محمد نجيب محمود أبو نحلة</t>
  </si>
  <si>
    <t>السيـد / درويش مصطفى الحولي</t>
  </si>
  <si>
    <t>السيـد / محمد العايدي</t>
  </si>
  <si>
    <t>السيـد / نايف عبد الهادي الحاج</t>
  </si>
  <si>
    <t>السيـد / أنيس محمد أبو هاشم</t>
  </si>
  <si>
    <t>السيـد / فؤاد عيد النحال</t>
  </si>
  <si>
    <t>السيـد / أحمد عيسى جودة</t>
  </si>
  <si>
    <t>المنصب</t>
  </si>
  <si>
    <t>نبذة عنه</t>
  </si>
  <si>
    <t>الصورة الشخصية</t>
  </si>
  <si>
    <t>زياد محمد عبد الرحمن عابد</t>
  </si>
  <si>
    <t>رئيس مجلس الإدارة</t>
  </si>
  <si>
    <t>محفوظ عبد الرازق محمد عثمان</t>
  </si>
  <si>
    <t>نائب رئيس مجلس الإدارة</t>
  </si>
  <si>
    <t>محمود يوسف حسين الحاج يوسف</t>
  </si>
  <si>
    <t>أمين الصندوق</t>
  </si>
  <si>
    <t>رضوان سلامة عبد الرحمن عوض الله</t>
  </si>
  <si>
    <t>أمين السر</t>
  </si>
  <si>
    <t>درويش مصطفى مسلم الحولي</t>
  </si>
  <si>
    <t>عضو</t>
  </si>
  <si>
    <t xml:space="preserve">سهيل مصطفى موسى  موسى  </t>
  </si>
  <si>
    <t xml:space="preserve">وفاء محمود حمدان القاضي </t>
  </si>
  <si>
    <t>للجمعية بتاريخ 9/5/2014م للأعوام 2014 - 2017 على النحو التالي :</t>
  </si>
  <si>
    <t>اسم الفرع</t>
  </si>
  <si>
    <t>الفرع مسجل أو مرخص</t>
  </si>
  <si>
    <t>تاريخ التسجيل أو الترخيص</t>
  </si>
  <si>
    <t>تفصيل العنوان في الحي</t>
  </si>
  <si>
    <t>عدد العاملين</t>
  </si>
  <si>
    <t>اسم مسؤول الفرع</t>
  </si>
  <si>
    <t>المقر الرئيسي</t>
  </si>
  <si>
    <t>مرخص و مسجل</t>
  </si>
  <si>
    <t>محافظة رفح</t>
  </si>
  <si>
    <t>حي الزهور خلف محطة العبادلة و الأسطل للوقود</t>
  </si>
  <si>
    <t>08-2136779</t>
  </si>
  <si>
    <t>فرع يبنا</t>
  </si>
  <si>
    <t>مخيم يبنا خلف عيادة الوكالة</t>
  </si>
  <si>
    <t>08- 2138776</t>
  </si>
  <si>
    <t>درويش مصطفى الحولي</t>
  </si>
  <si>
    <t>سها عثمان أبو سلوم</t>
  </si>
  <si>
    <t>الفروع</t>
  </si>
  <si>
    <t>نسبة الحضور</t>
  </si>
  <si>
    <t>العدد</t>
  </si>
  <si>
    <t>تاريخ الاعتماد</t>
  </si>
  <si>
    <t>اسم الرئيس</t>
  </si>
  <si>
    <r>
      <t>¨</t>
    </r>
    <r>
      <rPr>
        <b/>
        <shadow/>
        <sz val="7"/>
        <color rgb="FF000080"/>
        <rFont val="Times New Roman"/>
        <family val="1"/>
      </rPr>
      <t xml:space="preserve"> </t>
    </r>
    <r>
      <rPr>
        <b/>
        <shadow/>
        <sz val="22"/>
        <color rgb="FF333399"/>
        <rFont val="Traditional Arabic"/>
        <family val="1"/>
      </rPr>
      <t>بيانات الجمعية العمومية :</t>
    </r>
  </si>
  <si>
    <t>نوع الاتحاد أو الشبكة أو الائتلاف :محلي،اقليمي،دولي"</t>
  </si>
  <si>
    <t>نوع العضوية " شرفية / رسمية</t>
  </si>
  <si>
    <t>تاريخ الانضمام إلى الاتحاد أو الشبكة أو الائتلاف</t>
  </si>
  <si>
    <t>إقليمي</t>
  </si>
  <si>
    <t>غزة</t>
  </si>
  <si>
    <t>قطاع التأهيل في شبكة المنظمات الأهلية  PNGO</t>
  </si>
  <si>
    <t>اسم البنك</t>
  </si>
  <si>
    <t>رئيسي / فرعي</t>
  </si>
  <si>
    <t>رئيسي</t>
  </si>
  <si>
    <t>مركز الأمل لتعليم الكبار</t>
  </si>
  <si>
    <t>نادي تطوير قدرات الطفل " سنابل "</t>
  </si>
  <si>
    <t>بنك فلسطين المحدود فرع رفح</t>
  </si>
  <si>
    <t>متطوع</t>
  </si>
  <si>
    <t>اعارة غير حكومية</t>
  </si>
  <si>
    <t>اعارة حكومية</t>
  </si>
  <si>
    <t>بطالة غير حكومية</t>
  </si>
  <si>
    <t>مثبت  أو عقد دائم</t>
  </si>
  <si>
    <t xml:space="preserve"> عقد مؤقت</t>
  </si>
  <si>
    <t xml:space="preserve"> المشروع</t>
  </si>
  <si>
    <t>المشروع</t>
  </si>
  <si>
    <t xml:space="preserve">حالة  </t>
  </si>
  <si>
    <t xml:space="preserve">معايير اختيار الفئة </t>
  </si>
  <si>
    <t>جهة</t>
  </si>
  <si>
    <t xml:space="preserve">التمويل </t>
  </si>
  <si>
    <t>المباشر</t>
  </si>
  <si>
    <t>ENG</t>
  </si>
  <si>
    <t xml:space="preserve">اختصار </t>
  </si>
  <si>
    <t>اسم جهة</t>
  </si>
  <si>
    <t>الجذر</t>
  </si>
  <si>
    <t>بالعربي</t>
  </si>
  <si>
    <t xml:space="preserve"> جهة </t>
  </si>
  <si>
    <t xml:space="preserve">دولة المقر  </t>
  </si>
  <si>
    <t xml:space="preserve">الرئيسي  </t>
  </si>
  <si>
    <t xml:space="preserve">للتمويل </t>
  </si>
  <si>
    <t>الأصلي</t>
  </si>
  <si>
    <t>تكلفة</t>
  </si>
  <si>
    <t>العملة</t>
  </si>
  <si>
    <t xml:space="preserve">قيمة </t>
  </si>
  <si>
    <t xml:space="preserve">المنحة </t>
  </si>
  <si>
    <t>بالشيكل</t>
  </si>
  <si>
    <t xml:space="preserve">إجمالي </t>
  </si>
  <si>
    <t>بالكامل</t>
  </si>
  <si>
    <t xml:space="preserve">المشروع </t>
  </si>
  <si>
    <t>/ البرنامج</t>
  </si>
  <si>
    <t>اجمالي العاملين</t>
  </si>
  <si>
    <t>اجمالي المستفيدين</t>
  </si>
  <si>
    <t>USAID</t>
  </si>
  <si>
    <t>IOCC</t>
  </si>
  <si>
    <t>مؤسسة التعاون الدولي التابعة للجمعية الألمانية لتعليم الكبار</t>
  </si>
  <si>
    <t>DVV</t>
  </si>
  <si>
    <t xml:space="preserve">مكتب التمثيل الاسترالي </t>
  </si>
  <si>
    <t>6/13/1905</t>
  </si>
  <si>
    <t xml:space="preserve">سها عثمان عبد الهادي ابو سلوم </t>
  </si>
  <si>
    <t>الشارع و المبنى</t>
  </si>
  <si>
    <t xml:space="preserve">سائلين المولى تعالى ان يجعل جهدكم جميعاً في ميزان حسناتكم  </t>
  </si>
  <si>
    <t>نبذة عن الجمعية</t>
  </si>
  <si>
    <t>" نطمح بالمشاركة المتميزة والفاعلة في بناء مجتمع مدني فلسطيني يتمتع فيه الصم بالحقوق الكاملة"</t>
  </si>
  <si>
    <t>صحي</t>
  </si>
  <si>
    <t>اغاثي</t>
  </si>
  <si>
    <t xml:space="preserve">اجتماعي </t>
  </si>
  <si>
    <t xml:space="preserve">تنمية </t>
  </si>
  <si>
    <t xml:space="preserve">حفل تكريم اوائل الطلبة </t>
  </si>
  <si>
    <t xml:space="preserve">يوم واحد </t>
  </si>
  <si>
    <t xml:space="preserve">جمعية الامل للتاهيل </t>
  </si>
  <si>
    <t xml:space="preserve">تكريم اوائل الطلاب </t>
  </si>
  <si>
    <t xml:space="preserve">وكالة الغوث الدولية </t>
  </si>
  <si>
    <t xml:space="preserve">مخيم صيفي </t>
  </si>
  <si>
    <t xml:space="preserve">بناء قدرات - اجتماعي </t>
  </si>
  <si>
    <t xml:space="preserve">نتنمية </t>
  </si>
  <si>
    <t xml:space="preserve">دعم نفسي وتفريغ وتطوير قدارت الطفل </t>
  </si>
  <si>
    <t xml:space="preserve">رحلة ترفيهية </t>
  </si>
  <si>
    <t>مركز العمل التنموي معا</t>
  </si>
  <si>
    <t>الدعم النفسي والاجتماعي للصم من خلال العاب تعلمية نشطه</t>
  </si>
  <si>
    <t xml:space="preserve">التاكيد على اهمية دور المعاق في المجتمع والتاكيد على حقوقه </t>
  </si>
  <si>
    <t xml:space="preserve">جمعية الامل لتاهيل المعاقين -رفح </t>
  </si>
  <si>
    <t xml:space="preserve">4 ايام </t>
  </si>
  <si>
    <t xml:space="preserve">القدرة على استخدام اساليب فاعله في التعامل مع الاطفال </t>
  </si>
  <si>
    <t>جمعية المعاقين حركيا</t>
  </si>
  <si>
    <t>شهر</t>
  </si>
  <si>
    <t>GIZ</t>
  </si>
  <si>
    <t>البرنامج</t>
  </si>
  <si>
    <t>القسم /</t>
  </si>
  <si>
    <t>برنامج رعاية الأيتام</t>
  </si>
  <si>
    <t xml:space="preserve">اجتماعي صحي تعليمي ترفيهي </t>
  </si>
  <si>
    <t>مؤسسة التعاون ، مؤسسة تامر للتعليم المجتمعي</t>
  </si>
  <si>
    <t>رفع مستوى الاطفال أكاديميا    ، تقديم دعم نفسي واجتماعي لأسرتهم</t>
  </si>
  <si>
    <t xml:space="preserve">تعزيز الصلادة الذاتية لدى الأطفال والطلائع وذاويهم للتعامل بشكل أفضل مع الازمات ، المساهمة في الوقاية والحماية من العنف الناجم عن الأوضاع الاجتماعية والاقتصادية والنفسية الصعبة </t>
  </si>
  <si>
    <t xml:space="preserve">روضة الامل النموذجية </t>
  </si>
  <si>
    <t xml:space="preserve">تعليمي </t>
  </si>
  <si>
    <t>قطاع غزة</t>
  </si>
  <si>
    <t xml:space="preserve">بناء قدرات </t>
  </si>
  <si>
    <t xml:space="preserve">دورات تدريبية في مجال الحاسوب </t>
  </si>
  <si>
    <t xml:space="preserve">تنفيذ العديد من الدورات التدريبية في مجال الحاسوب "دورة مبتدئة في برنامج الويندوز ، دورة مبيتدئة في برنامج word  ، دورة متقدمة في مجال word ، دورة في برنامج الرسام ، دورة في برنامج power point  ، دورة في برنامج Excel </t>
  </si>
  <si>
    <t>عدد من الاطفال اكتسبوا مهارات التعامل مع برامج الحاسوب بشكل جيد</t>
  </si>
  <si>
    <t>نادي الطفل</t>
  </si>
  <si>
    <t>تعليمي</t>
  </si>
  <si>
    <t>اسبوعين</t>
  </si>
  <si>
    <t>وفاء الطويل</t>
  </si>
  <si>
    <t xml:space="preserve">تاريخ التدريب </t>
  </si>
  <si>
    <t xml:space="preserve">عاملين </t>
  </si>
  <si>
    <t>مشروع</t>
  </si>
  <si>
    <r>
      <t>v</t>
    </r>
    <r>
      <rPr>
        <b/>
        <shadow/>
        <sz val="7"/>
        <color rgb="FF000080"/>
        <rFont val="Times New Roman"/>
        <family val="1"/>
      </rPr>
      <t xml:space="preserve">  </t>
    </r>
    <r>
      <rPr>
        <b/>
        <shadow/>
        <sz val="18"/>
        <color rgb="FF002060"/>
        <rFont val="Traditional Arabic"/>
        <family val="1"/>
      </rPr>
      <t>ملخص لأهم أنشطة برامج الجمعية</t>
    </r>
  </si>
  <si>
    <t xml:space="preserve">نطاق </t>
  </si>
  <si>
    <t xml:space="preserve">جغرافي </t>
  </si>
  <si>
    <t>يوم واحد</t>
  </si>
  <si>
    <t>الجمعة و السبت</t>
  </si>
  <si>
    <t xml:space="preserve">عضوية الجمعية في الاتحادات أو الشبكات أو الائتلافات </t>
  </si>
  <si>
    <t>المستفيدين من برامج و مشاريع الجمعية</t>
  </si>
  <si>
    <t xml:space="preserve"> مدرسة الأمل للصم </t>
  </si>
  <si>
    <t xml:space="preserve"> قسم السمعيات و علاج النطق </t>
  </si>
  <si>
    <t xml:space="preserve">مركز الأمل لتعليم الكبار </t>
  </si>
  <si>
    <t xml:space="preserve">نادي السنابل لتعزيز قدرات الطفل و روضة الأمل </t>
  </si>
  <si>
    <t xml:space="preserve">اجمالي عدد الموظفين </t>
  </si>
  <si>
    <r>
      <t>v</t>
    </r>
    <r>
      <rPr>
        <b/>
        <shadow/>
        <sz val="26"/>
        <color rgb="FF000080"/>
        <rFont val="Times New Roman"/>
        <family val="1"/>
      </rPr>
      <t xml:space="preserve">             </t>
    </r>
    <r>
      <rPr>
        <b/>
        <shadow/>
        <sz val="26"/>
        <color rgb="FF333399"/>
        <rFont val="Traditional Arabic"/>
        <family val="1"/>
      </rPr>
      <t xml:space="preserve">بيانات فروع الجمعية </t>
    </r>
  </si>
  <si>
    <r>
      <rPr>
        <b/>
        <shadow/>
        <sz val="22"/>
        <color rgb="FF000080"/>
        <rFont val="Times New Roman"/>
        <family val="1"/>
      </rPr>
      <t xml:space="preserve"> </t>
    </r>
    <r>
      <rPr>
        <b/>
        <sz val="22"/>
        <color rgb="FF000080"/>
        <rFont val="Arial Unicode MS"/>
        <family val="2"/>
      </rPr>
      <t>❋</t>
    </r>
    <r>
      <rPr>
        <b/>
        <shadow/>
        <sz val="21.1"/>
        <color rgb="FF000080"/>
        <rFont val="Times New Roman"/>
        <family val="1"/>
      </rPr>
      <t xml:space="preserve"> </t>
    </r>
    <r>
      <rPr>
        <b/>
        <shadow/>
        <sz val="22"/>
        <color rgb="FF333399"/>
        <rFont val="Traditional Arabic"/>
        <family val="1"/>
      </rPr>
      <t xml:space="preserve">بيانات الحسابات البنكية </t>
    </r>
  </si>
  <si>
    <t>مدرسة الأمل للصم</t>
  </si>
  <si>
    <t xml:space="preserve">نادي السنابل </t>
  </si>
  <si>
    <t xml:space="preserve">اعتيادي </t>
  </si>
  <si>
    <t>منتهي</t>
  </si>
  <si>
    <t xml:space="preserve">لا يوجد </t>
  </si>
  <si>
    <t xml:space="preserve">دولار </t>
  </si>
  <si>
    <t>تعزيز تعليم الكبار وفقاً للمفهوم الواسع الذي يتعدى تعليم القراءة والكتابة، ليمتد إلى مجالات متعددة في التدريب والتعليم والوعي المجتمعي، الذي يخدم فئة الشباب والكبار؛ لتحسين نوعية حياتهم .</t>
  </si>
  <si>
    <t>وزارة التنمية والتعاون الاقتصادي الفدرالية</t>
  </si>
  <si>
    <t xml:space="preserve">ألمانيا </t>
  </si>
  <si>
    <t xml:space="preserve">شيكل </t>
  </si>
  <si>
    <t xml:space="preserve">فئة الشباب و الكبار </t>
  </si>
  <si>
    <t xml:space="preserve">تعليمي اجتماعي </t>
  </si>
  <si>
    <t xml:space="preserve">مركز العمل التنموي معا </t>
  </si>
  <si>
    <t xml:space="preserve">Maa`n </t>
  </si>
  <si>
    <t xml:space="preserve">محافظتي رفح و خانيونس </t>
  </si>
  <si>
    <t xml:space="preserve">شهر </t>
  </si>
  <si>
    <t>اجتماعي</t>
  </si>
  <si>
    <t>مؤسسة التعاون الألماني</t>
  </si>
  <si>
    <t>CRS</t>
  </si>
  <si>
    <t xml:space="preserve">  محافظة   رفح </t>
  </si>
  <si>
    <t xml:space="preserve">    برنامج    دائم</t>
  </si>
  <si>
    <t xml:space="preserve">       حتى       تاربخه</t>
  </si>
  <si>
    <t xml:space="preserve">تمكين الصم للحصول على حقوقهم و توفير بيئة ملائمة لجمعهم بالمجتمع </t>
  </si>
  <si>
    <t>ذاتي</t>
  </si>
  <si>
    <t>برنامج عيادة السمعيات و علاج النطق و مشاكل الكلام</t>
  </si>
  <si>
    <t xml:space="preserve">برنامج تعليمي و تدريبي و ترفيهي ضمن خطط و مناهج تعليمية و تدريبية تناسب قدرات الطلاب اللصم السمعية و الذهنية  والعقلية و بالمدرسة طاقم متخصص من العاملين في مجال الإعاقة السمعية  دقة عملية الفحص ، و تركيب المعينات السمعية التي تناسب جميع حالات فقد السمع ،و قوالب الأذن للمحتاجين من سن يوم فما فوق وذلك بهدف تقديم الخدمات وتسهيلها لأبنائنا </t>
  </si>
  <si>
    <t xml:space="preserve">الأشخاص ذوي الإعاقة السمعية </t>
  </si>
  <si>
    <t xml:space="preserve">تواصل أقضل للأشخاص ذوي الإعاقة السمعية بالمجتمع و مساعدتهم بالمعينات السمعية و علاجهم من مشاكل النطق و الكلام </t>
  </si>
  <si>
    <t xml:space="preserve">المحتاجين من عمر يوم فما فوق </t>
  </si>
  <si>
    <t xml:space="preserve"> توفير بيئة ثقافية وصحيةللطفل يمارس من خلالها الأنشطة المختلفة التي تنمي قدراته الذهنية والمعرفية وتوفير المناخ الملائم لممارسة ابسط حقوقهم  تعزيز قدراتهم وتمكنهم للتعامل مع متطلبات الحياة عبر أقسامه المتعددة </t>
  </si>
  <si>
    <t>تعزيز قدرات الأطفال و توعيتهم بالحقوق ليكونوا أشخاص فاعلين و قادرين مواجهة  متطلبات الحياة</t>
  </si>
  <si>
    <t>الأطفال من عمر 4 سنوات حتى 15 سنة</t>
  </si>
  <si>
    <t>مدرسة الأمل</t>
  </si>
  <si>
    <t>فني</t>
  </si>
  <si>
    <t>اداري</t>
  </si>
  <si>
    <t>ادارة تنفيذية</t>
  </si>
  <si>
    <t>تعليم الكبار</t>
  </si>
  <si>
    <t>مشاريع</t>
  </si>
  <si>
    <t>تنموي اجتماعي</t>
  </si>
  <si>
    <t>مركز نموذجي لتعليم الكبار يقدم خدمات تدريبية وتعليمية للشباب والكبار عبر تطوير كافة مسارات العمل والأدوات التي تعمل على تقوية وريادية المركز بالمسارات التدريبية والتشغيلية بنهج تعليمي مستمر، يهدف لتحقيق تمكين اجتماعي واقتصادي للأفراد والجماعات من عمر 15 سنة فما فوق، خلال مسارات تعمل على تزويدهم بالمعارف والمهارات والقيم اللازمة</t>
  </si>
  <si>
    <t xml:space="preserve">بيانات الجمعية العمومية و مجلس الإدارة                </t>
  </si>
  <si>
    <t xml:space="preserve">كشف بأسماء العاملين ببرامج ومشاريع الجمعية </t>
  </si>
  <si>
    <t xml:space="preserve">قائمة المتبرعين </t>
  </si>
  <si>
    <t xml:space="preserve"> مجلس إدارة الجمعية</t>
  </si>
  <si>
    <r>
      <t xml:space="preserve"> إِنَّ اللَّهَ لَذُو فَضْلٍ عَلَى النَّاسِ وَ لَٰكِنَّ أَكْثَرَ النَّاسِ لَا يَشْكُرُونَ</t>
    </r>
    <r>
      <rPr>
        <b/>
        <sz val="16"/>
        <color rgb="FF000000"/>
        <rFont val="Traditional Arabic"/>
        <family val="1"/>
      </rPr>
      <t xml:space="preserve"> (61) سورة غافر</t>
    </r>
  </si>
  <si>
    <t xml:space="preserve">                      مجلس إدارة الجمعية للعام 2015 م  أجريت انتخابات عامة لانتخاب مجلس الإدارة الجديد  </t>
  </si>
  <si>
    <t xml:space="preserve">              بيانات الجمعية العمومية</t>
  </si>
  <si>
    <t xml:space="preserve">تقديم الخدمات التشخيصية  من  فحص السمع  و قوالب الأذن للمحتاجين و تركيب المعينات السمعية  التي تناسب جميع حالات فقد السمع ، تقديم الخدمات التشخيصية و العلاجية لحالات  التي تعانى مشاكل النطق و الكلام </t>
  </si>
  <si>
    <t>التطوير و بناء القدرات</t>
  </si>
  <si>
    <t>البريد الالكتروني</t>
  </si>
  <si>
    <t xml:space="preserve"> دبلوم ادارة- يعمل مدير عام الشئون المدنية -يسكن في مدينة  رفح ،  حي الجنينة .</t>
  </si>
  <si>
    <t xml:space="preserve"> دبلوم طب نفسي، يعمل مدير في عيادة وكالة الغوث- يسكن في مدينة  رفح ، البلد .</t>
  </si>
  <si>
    <t>بكالوريوس حقوق-يعمل محامي في بلدية رفح - يسكن في مدينة  رفح ، الشابورة .</t>
  </si>
  <si>
    <t>بكالوريوس طب عام-يعمل طبيب في عيادة وكالة الغوث-يسكن في مدينة  رفح ،  تل السلطان .</t>
  </si>
  <si>
    <t xml:space="preserve"> دبلوم صناعة- يعمل مدير نادي الأمل- يسكن في مدينة  رفح ، يبنا .</t>
  </si>
  <si>
    <t>حبكالوريوس هندسة - يعمل مهندس في البلدية - يسكن في مدينة  رفح ،  مصبح .</t>
  </si>
  <si>
    <t xml:space="preserve"> بكالوريوس خدمة اجتماعية - يعمل باحثة اجتماعية في وكالة  الغوث للاجئين - يسكن في مدينة  رفح ، البلد .</t>
  </si>
  <si>
    <r>
      <t>v</t>
    </r>
    <r>
      <rPr>
        <b/>
        <shadow/>
        <sz val="7"/>
        <color rgb="FF000080"/>
        <rFont val="Times New Roman"/>
        <family val="1"/>
      </rPr>
      <t> </t>
    </r>
    <r>
      <rPr>
        <b/>
        <shadow/>
        <sz val="18"/>
        <color rgb="FF000080"/>
        <rFont val="Times New Roman"/>
        <family val="1"/>
      </rPr>
      <t xml:space="preserve"> تابع - </t>
    </r>
    <r>
      <rPr>
        <b/>
        <shadow/>
        <sz val="18"/>
        <color rgb="FF002060"/>
        <rFont val="Traditional Arabic"/>
        <family val="1"/>
      </rPr>
      <t>ملخص لأهم أنشطة برامج الجمعية</t>
    </r>
  </si>
  <si>
    <r>
      <t>v</t>
    </r>
    <r>
      <rPr>
        <b/>
        <shadow/>
        <sz val="18"/>
        <color rgb="FF000080"/>
        <rFont val="Times New Roman"/>
        <family val="1"/>
      </rPr>
      <t xml:space="preserve">  تابع - </t>
    </r>
    <r>
      <rPr>
        <b/>
        <shadow/>
        <sz val="18"/>
        <color rgb="FF002060"/>
        <rFont val="Traditional Arabic"/>
        <family val="1"/>
      </rPr>
      <t>ملخص لأهم أنشطة برامج الجمعية</t>
    </r>
  </si>
  <si>
    <t>12. المساعدة في رفع مستوى الوقاية من الإعاقة السمعية بين فئات المجتمع المختلفة صدار مجموعة من النشرات التوعوية وتوزيعها على الحالات المستفيدة من برنامج السمعيات و عقد ورش عمل دورية خاصة بالإعاقة السمعية وكيفية الكشف المبكر عن الإعاقة.</t>
  </si>
  <si>
    <t>إيمانا منا بأهمية مراكز تعليم الكبار كان الجهد المتواصل النابع من الإيمان العميق بأهمية العمل الأهلي و دوره الرئيسي في تنمية المجتمع الفلسطيني و خدمة شرائحه  الفقيرة و المهمشة و دوره في الحد من الفقر و البطالة و تقديم الخدمات المتنوعة للأشخاص ذوي الإعاقة و خصوصاً أبناءنا الصم و ذويهم من عمر 15 فما فوق كانت فكرة تأسيس  مركز تعليم الصم الكبار  عام 1992 لتدريبهم على معارف ومهارات حياتية و مهن حرفية تساعدهم فيما عد على الحصول على عمل و رفع مستواهم اقتصاديا و اجتماعياً .</t>
  </si>
  <si>
    <t>وعلى الرغم من التدخلات المتعددة التي لعبتها مؤسسات محلية ودولية للمساهمة في تخفيف حدة الفقر والبطالة عبر مشاريع تشغيلية واقتصادية للشباب، الا إن بعضها سجل نجاحات محدودة وبعضها  لم تنجح لعدة أسباب متعلقة بالأوضاع السياسية والاقتصادية التي تنعكس على استقرار سوق العمل، وبالتالي تتعرض المشاريع الاقتصادية التي يقودها الشباب للخسارة والانهيار كون بنية البرامج قوم على تقديم المنح وفرص التشغيل للشباب بشكل مؤقت وتركهم لتقلبات السوق والمنافسة وعدم إيجاد أدوات تضمن صمود هذه المشاريع والعمل على استمرارية إنمائها وتطوير الإنتاج .</t>
  </si>
  <si>
    <t>وأمام ذلك مازالت الحاجة الماسة الى المساهمة في تعزيز صمود الشباب في ظل الظروف الاقتصادية والاجتماعية والسياسية عبر مشاريع اقتصادية ريادية غير تقليدية لتمكينهم من تحسين فرص  وجودهم في سوق العمل والعمل على إنمائهم من خلال استحداث أدوات جديدة ممكنة تحافظ على استدامة أعمالهم وتحميهم من تقلبات السوق والخسارة .</t>
  </si>
  <si>
    <t>وتعتبر جمعية الامل لتأهيل المعاقين في رفح من أكبر الجمعيات المحلية التي تقدم الخدمات التدريبية والخدماتية والتشغيلية للفئات المستهدفة في المحافظات الجنوبية لقطاع غزة، وتحديداً فئة الصم، حيث تمتلك موارد جيدة من حيث الابنية والمستلزمات والادوات والمساحات والموارد البشرية، وقد عملت جمعية الامل على ادارة منح سابقة في إطار البرامج التدريبية والتشغيلية من خلال تدريب الفئات المستهدفة لديها على مهن وحرف ومهارات بهدف تحسين دخولهم لسوق العمل ، والعمل على توفير فرص عمل لهم من خلال وحداتها المهنية، وقد ادت هده التجارب الى اكساب الجمعية الخبرة  في العمل ضمن منظومة الشراكة مع المانحين. وتعمل الجمعية بالشراكة مع العديد من الشركاء على تطوير مركز نموذجي لتعليم الكبار ليقدم خدمات تدريبية وتعليمية للشباب والكبار عبر تطوير كافة مسارات العمل والأدوات التي من شانها أن تعمل على تقوية وريادية المركز التدريبية والتشغيلية.</t>
  </si>
  <si>
    <t>« روضة الأمل النموذجية</t>
  </si>
  <si>
    <t xml:space="preserve">             ثقافي تعليمي ترفيهي تأسس عام 1998 م يهدف إلي توفير بيئة ثقافية وصحية لطفلنا الفلسطيني يمارس من خلالها الأنشطة المختلفة التي تنمي قدراته الذهنية والمعرفية من خلال إيجاد المكان المناسب وتوفير المناخ الملائم لممارسة ابسط حقوقهم وإقامة مشاريع تربوية وثقافية هادفة تساهم في تعزيز قدرات الأطفال وتمكنهم للتعامل مع متطلبات كما يهدف النادي عبر أقسامه المتعددة إلى جمع الأطفال ذوي الإعاقة السمعية مع باقي الأطفال وتوفير المناخ الملائم لممارسة ابسط حقوقهم وإقامة مشاريع تربوية وثقافية هادفة تساهم في تعزيز قدرات الأطفال .</t>
  </si>
  <si>
    <r>
      <rPr>
        <b/>
        <sz val="18"/>
        <color rgb="FF3033A6"/>
        <rFont val="Calibri"/>
        <family val="2"/>
        <scheme val="minor"/>
      </rPr>
      <t xml:space="preserve">« </t>
    </r>
    <r>
      <rPr>
        <b/>
        <u/>
        <sz val="18"/>
        <color theme="1"/>
        <rFont val="Calibri"/>
        <family val="2"/>
        <scheme val="minor"/>
      </rPr>
      <t xml:space="preserve">نادي السنابل لتعزيز قدرات الطفل </t>
    </r>
  </si>
  <si>
    <t xml:space="preserve">                      يشمل النادي العديد من الأنشطة والبرامج موزعة كالتالي :</t>
  </si>
  <si>
    <t xml:space="preserve">           تعتبر من البرامج الهامة حيث أنشئت عام 2005 م بناء على رغبة أهالي حي مخيم يبنا والأحياء المجاورة له وتم تزويد الروضة بصالات اللعب وممارسة الأنشطة المختلفة ، ، كذلك تقدم الجمعية التدريب والتأهيل المستمر الذي يساهم في رفع مستوى المربيات العلمي والعملي .</t>
  </si>
  <si>
    <t xml:space="preserve">             يهتم بالنشاطات الثقافية والفكرية والأدبية و الإعلامية التي تقوم بها الجمعية وينشرها في الصحف والمجالات المحلية .</t>
  </si>
  <si>
    <t xml:space="preserve">               يشمل إقامة مسابقات وندوات متنوعة بالإضافة للمنتدى الثقافي الذي يقوم بالعديد من النشاطات العلمية والثقافية والأدبية و المسرح .</t>
  </si>
  <si>
    <t xml:space="preserve">               يضم مجموعة حديثة من أجهزة تتضمن العديد من البرامج المتخصصة للطفل وذلك بهدف فتح مجال الكمبيوتر والذي يشمل لغة العصر الحديثة أمام 
               أطفالنا .</t>
  </si>
  <si>
    <t>ملخص لاهم أنشطة برامج الجمعية</t>
  </si>
  <si>
    <t>التطوير وبناء القدرات</t>
  </si>
  <si>
    <t>جمعية الأمل للتأهيل - رفح</t>
  </si>
  <si>
    <t xml:space="preserve"> www.el-amal.org</t>
  </si>
  <si>
    <t>info@el-amal.org</t>
  </si>
  <si>
    <t>009708-2136779</t>
  </si>
  <si>
    <t>009708- 2137692</t>
  </si>
  <si>
    <t>عدنان رجب محمد أبو ضاحي</t>
  </si>
  <si>
    <t>بكالوريوس حقوق- متقاعد ، يسكن في مدينة رفح ،حي الزهور</t>
  </si>
  <si>
    <t>كاميليا سعيد محمد النحال</t>
  </si>
  <si>
    <t>بكالوريوس خدمة اجتماعية - مديرة جمعية بناة المستقبل - تسكن في مدينة رفح - خربة العدس</t>
  </si>
  <si>
    <t xml:space="preserve">لجنة التنسيق لمراكز التأهيل </t>
  </si>
  <si>
    <t>Gaza strip</t>
  </si>
  <si>
    <t>رسمي</t>
  </si>
  <si>
    <t>regional</t>
  </si>
  <si>
    <t>Gaza</t>
  </si>
  <si>
    <t>شبكة مصادرndc</t>
  </si>
  <si>
    <t>ائتلاف الصحة</t>
  </si>
  <si>
    <t xml:space="preserve">قطاع غزة </t>
  </si>
  <si>
    <t xml:space="preserve"> ائتلاف التعليم  </t>
  </si>
  <si>
    <t xml:space="preserve"> ائتلاف الحماية  </t>
  </si>
  <si>
    <t xml:space="preserve">Network Conversions شبكة التحويلات </t>
  </si>
  <si>
    <t xml:space="preserve">  شبكة وصال  </t>
  </si>
  <si>
    <t>دولي</t>
  </si>
  <si>
    <t xml:space="preserve">بيانات مجلس الإدارة </t>
  </si>
  <si>
    <t xml:space="preserve">توزيع هدايا </t>
  </si>
  <si>
    <t xml:space="preserve">توزيع هدايا على طلاب مدرسة الامل للصم بتبرع من وزارة الشؤون الاجتماعية - غزة </t>
  </si>
  <si>
    <t xml:space="preserve">اغاني </t>
  </si>
  <si>
    <t>وزارة الشؤون الاجتماعية</t>
  </si>
  <si>
    <t xml:space="preserve">مساعدة الاطفال في ظل الظروف الاقتصادية الصعبة ورفع روحهم المعنوية </t>
  </si>
  <si>
    <t xml:space="preserve">تنفيذ حفل تكريم لاوائل الطلبة للعام الدراسي 2016-2017 تخلل الحفل العديد من الفقرات الفنية والمسرحية والدبكة </t>
  </si>
  <si>
    <t>توزيع كوبون غير غدائي</t>
  </si>
  <si>
    <t xml:space="preserve">توزيع  مواد غير غذائية تشمل على ( مسحوق ومنظفات – تواليت- جل " معقم للأيدي – حفاضات – صابون "  طارئة على طلاب مدرسة الأمل للصم والعاملين فيها والاسر المحتاجة </t>
  </si>
  <si>
    <t xml:space="preserve">7 ايام </t>
  </si>
  <si>
    <t>عرض مسرحي</t>
  </si>
  <si>
    <t xml:space="preserve">المشاركة في  حضور عرض مسرحي حكواتي بيت المختارة بالتنسيق مؤسسة ايام المسرح </t>
  </si>
  <si>
    <t>تفريغ نفسي وترفيهي</t>
  </si>
  <si>
    <t xml:space="preserve">حفل ختامي </t>
  </si>
  <si>
    <t xml:space="preserve">المشاركة في الحفل الختامي للسنة الثالثة من برنامج الرعاية النفسية الإجتماعية ( فوج : اطفال الحاضر .. صنٍاع المستقبل ) من خلال عرض السلام الوطني الفلسطيني بلغة الاشارة وفقرة فنية اعداد وتنفيذ طلاب مدرسة الامل للصم </t>
  </si>
  <si>
    <t xml:space="preserve">ترفيهي </t>
  </si>
  <si>
    <t xml:space="preserve">الانتخابات </t>
  </si>
  <si>
    <t xml:space="preserve"> المشاركة في فعاليات مشروع التوعية الانتخابية في المدارس لعام 2017 وذلك لتعريف الطلبة الصم بالعملية الانتخابية وآليات تشكيل لجنة الانتخابات وكيفية اختيار المراقبين والترشح والانتخاب ومراكز الاقتراع.</t>
  </si>
  <si>
    <t>تعريف الطلبة الصم بالعملية الانتخابية وآليات تشكيل لجنة الانتخابات</t>
  </si>
  <si>
    <t xml:space="preserve">المشاركة في الحفل تكريم اوائل الطلبة الصم بجامعة القدس المفتوحة </t>
  </si>
  <si>
    <t xml:space="preserve">جامعة القدس المفتوحة </t>
  </si>
  <si>
    <t xml:space="preserve">اسبوع الصم </t>
  </si>
  <si>
    <t>بدء تنفيذ فعاليات اسبوع الصم الثاني والاربعون تحت شعار  (لغة الأشارة وسيلة مساعدة هامة للتواصل مع الأصم)"لغة الاشارة ليست مجرد اشارات ولكنها لغة لها قواعدها وطرق تدريسها</t>
  </si>
  <si>
    <t xml:space="preserve">خمس ايام </t>
  </si>
  <si>
    <t xml:space="preserve">احياء اسبوع الصم العربي </t>
  </si>
  <si>
    <t xml:space="preserve">وقفة تضامنية </t>
  </si>
  <si>
    <t xml:space="preserve">المشاركة في وقفة تضامنية مع الاسرى المضربين عن الطعام بالشراكة مع الجمعية الوطنية للديمقراطية تضامنا مع اسرانا البواسل </t>
  </si>
  <si>
    <t xml:space="preserve">الجمعية الوطنية للديمقراطية </t>
  </si>
  <si>
    <t xml:space="preserve">تضامنا مع اسرانا البواسل </t>
  </si>
  <si>
    <t xml:space="preserve">المشاركة في فعاليات خيمة التضامن مع الأسرى في معركة إضراب الكرامة ضد السجان وتنفيذ فقرة فنية استعراضية بعنوان عوفر والمسكوبية في أرض السرايا بمدينة غزة </t>
  </si>
  <si>
    <t xml:space="preserve">شبكة المنظمات الاهلية </t>
  </si>
  <si>
    <t xml:space="preserve">تنقيذ مخيم صيفي"  اسابيع المرح الصيفية 2017" بالشراكة مع وكالة الغوث الدولية على مدار 12 يوم في الفترة من تاريخ 8 الى 20 يوليو 2017 تخلل المخيم العديد من الزوايا الرياضية والفنية والالعاب الترفيهية المسلية والممتعة لعدد 300 طفل من الصم والناطقين </t>
  </si>
  <si>
    <t>12 يوم</t>
  </si>
  <si>
    <t>وكالة الغوث الدولية</t>
  </si>
  <si>
    <t xml:space="preserve">تنفيذ مخيم صيفي بالتنسيق مع مؤسسة فرونت لاين ضمن مشروع الرعاية النفسية والاجتماعية  لعدد 120 طفل من الصم والناطقين  تخلل المخيم العديد من الزوايا الفنية والمسرحية والرياضية والترفيهية </t>
  </si>
  <si>
    <t>6 ايام</t>
  </si>
  <si>
    <t>فرونت لاين</t>
  </si>
  <si>
    <t xml:space="preserve">مسابقة رباضية </t>
  </si>
  <si>
    <t xml:space="preserve">رياضي </t>
  </si>
  <si>
    <t xml:space="preserve">مديرية التربية والتعليم </t>
  </si>
  <si>
    <t xml:space="preserve">المشاركة في الانشطة الرياضية المختلفة </t>
  </si>
  <si>
    <t xml:space="preserve">المشاركة في وقفة تضامنية وذلك لتوقف وزارة الشئون الاجتماعية عن مساعدة المؤسسات الاهلية من المواد التموينية بمعهد الامل للايتام بمشاركة طلاب ومعلمي مدرسة الامل للصم </t>
  </si>
  <si>
    <t>زوارة التمية الاجتماعية</t>
  </si>
  <si>
    <t xml:space="preserve">مساعدة المؤسسات الاهلية في توفير المواد التموينية </t>
  </si>
  <si>
    <t xml:space="preserve">دوري كرة قدم </t>
  </si>
  <si>
    <t xml:space="preserve">مشاركة فريق كرة القدم من طلاب مدرسة الامل للصم في دوري كرة القدم الذي تنظمه مديرية التربية والتعليم - رفح </t>
  </si>
  <si>
    <t>فحص طبي</t>
  </si>
  <si>
    <t xml:space="preserve">تنفيذ فحص لاطفال روضة الامل للصم خاص بالطول والوزن ونسبة الدم بالتنسيق مع جمعية اتحاد الكنائس لعدد 22 طفل </t>
  </si>
  <si>
    <t xml:space="preserve">صحي </t>
  </si>
  <si>
    <t>جمعية اتحاد الكنائس</t>
  </si>
  <si>
    <t xml:space="preserve">الفحص الطبي الشامل للاطفال </t>
  </si>
  <si>
    <t xml:space="preserve">المشاركة في الوقفة التضامنية امام مجلس الوزراء بمشاراكة كافة المؤسسات الاعضاء بقطاع التأهيل وذوي الاعاقة بشكبة المنظمات الاهلية </t>
  </si>
  <si>
    <t xml:space="preserve">احتفال </t>
  </si>
  <si>
    <t xml:space="preserve">المشاركة في فعاليات حفل اليوم العالمي للاشخاص ذوي الاعاقة بتمويل من وكالة الغوث الدولية  تحت شعار " التحول نحو مجتمع مستدام ومرن للجميع " من خلال تقديم فقرة فنية استعراضية من طلاب مدرسة الامل للصم </t>
  </si>
  <si>
    <t>مبادرة</t>
  </si>
  <si>
    <t xml:space="preserve">تنفيذ مبادرة كلنا واحد ضمن فعاليات اليوم العالمي لذوي الإعاقة 2017 من خلال نشاط مباراة كرة قدم ودية بين مدرسة الأمل للصم ومدرسة ذكور رفح الإعدادية (ج) للاجئين </t>
  </si>
  <si>
    <t>مدرسة ذكور رفح الاعدادية</t>
  </si>
  <si>
    <t xml:space="preserve">امتحانات </t>
  </si>
  <si>
    <t xml:space="preserve">بدء امتحانات نهاية الفصل الدراسي الاول للعام 2017-2018 </t>
  </si>
  <si>
    <t xml:space="preserve">مدرسة الامل للصم </t>
  </si>
  <si>
    <t xml:space="preserve">التقويم المستمر لطلاب المدرسة </t>
  </si>
  <si>
    <t xml:space="preserve">احتفال بيوم الطفولة </t>
  </si>
  <si>
    <t xml:space="preserve">المشاركة في احتفالية يوم الطفولة العالمي 2017  والتي نفذها برنامج الصحة النفسية المجتمعية في الأونروا  تحت شعار"أعطونا الطفولة-أطفالنا رجاؤنا" حيث اقيمت  بمدرسة (د) الإعدادية للبنات - رفح  من خلال تأدية طلاب مدرسة الامل للصم السلام الوطني الفلسطيني بلغة الإشارة الفلسطينية </t>
  </si>
  <si>
    <t>برنامج الصحة النفسية والمجتمعية الاونروا</t>
  </si>
  <si>
    <t xml:space="preserve">دورة تدريبية حول الاساليب الفاعلة للعمل مع الاطفال </t>
  </si>
  <si>
    <t xml:space="preserve">مؤسسة فرونت لاين اليابنانية </t>
  </si>
  <si>
    <t xml:space="preserve">ورشة عمل حول "مناقشة مسودة التقرير الحكومي حول تنفيذ اتفاقية حقوق ذوي الاعاقة </t>
  </si>
  <si>
    <t>شبكة المنظمات الاهلية الفلسطينية PNGO</t>
  </si>
  <si>
    <t xml:space="preserve">الخروج بالتوصيات حول تطبيق قانون المعاق الخاص بح </t>
  </si>
  <si>
    <t xml:space="preserve">ورشة عمل حول شبكة التحويلات وتقديم خدمات التأهيل متعددة التخصصات للفئات الأكثر تهميشا من النساء والرجال </t>
  </si>
  <si>
    <t xml:space="preserve">مركز النشاط النسائي </t>
  </si>
  <si>
    <t xml:space="preserve">تقديم خدمات متعددة للفئات الاكثر تهميشا من النساء والرجال </t>
  </si>
  <si>
    <t xml:space="preserve">تنفيذ ورشة عمل حول اثراء المناهج والخطط المنهجية للصم بالتنسيق مع مراكز التأهيل المجتمعي - قطاع غزة </t>
  </si>
  <si>
    <t xml:space="preserve">مركز التأهيل المجتمعي </t>
  </si>
  <si>
    <t xml:space="preserve">توحيد الموضوعات المنهجية التي تتلائم مع قدرات وامكانيات الصم </t>
  </si>
  <si>
    <t xml:space="preserve">المشاركة في ورقة عمل بعنوان " المسؤولية المجتمعية والقانونية لتمكين ودمج الاشخاص ذوي الاعاقة في المجتمع المحلي " </t>
  </si>
  <si>
    <t xml:space="preserve">ملتقى اعلاميات الجنوب </t>
  </si>
  <si>
    <t xml:space="preserve">اعلاميات الجنوب وجمعية المعاقين حركيا </t>
  </si>
  <si>
    <t xml:space="preserve">تقديم توصيات بدمج الاشخاص ذوي الاعاقة </t>
  </si>
  <si>
    <t xml:space="preserve">المشاركة في ورشة عمل انطلاق مشروع حماية الاطفال الاكثر تهميشا في قطاع غزة </t>
  </si>
  <si>
    <t>المركز الفلسطيني لحل النزاعات</t>
  </si>
  <si>
    <t>المركز الفلسطيني لحل النزاعات ومؤسسة هانديكاب انترناشونال</t>
  </si>
  <si>
    <t xml:space="preserve">التعرف على الخدمات التي يتحتاجها الأطفال في المناطق الحدودية المهمشة </t>
  </si>
  <si>
    <t xml:space="preserve">المشاركة في ورشة عمل حول اثر تعطيل المجلس التشريعي على واقع مستقبل الاعاقة </t>
  </si>
  <si>
    <t xml:space="preserve">عرض الخدمات المعطله في غزة والمعمول بها في الضفة العربية </t>
  </si>
  <si>
    <t xml:space="preserve">تنفيذ دورة اشارة مستوى اول على مدار 5 ايام </t>
  </si>
  <si>
    <t xml:space="preserve">جمعية الامل لللتأهيل -رفح </t>
  </si>
  <si>
    <t xml:space="preserve">بلال جبر </t>
  </si>
  <si>
    <t xml:space="preserve">التعرف على بدائيات لغة الإشارة </t>
  </si>
  <si>
    <t>ورشة عمل حول تطوير دليل المعلم الخاص بالتوعية من المخاطر</t>
  </si>
  <si>
    <t>Handicap</t>
  </si>
  <si>
    <t xml:space="preserve">رفع مستوى الوعي لدى المعلمين في حالات الحروب والكوارث </t>
  </si>
  <si>
    <t xml:space="preserve">ورشة عمل حول المسار الوظيفي </t>
  </si>
  <si>
    <t xml:space="preserve">التعرف على الية كتابة الوصف الوظيفي </t>
  </si>
  <si>
    <t>ورشة عمل حول " اعداد الاختبار الجيد حسب جدول المواصفات "</t>
  </si>
  <si>
    <t xml:space="preserve">مديرية التربية والتعليم - رفح </t>
  </si>
  <si>
    <t xml:space="preserve">التعرف على جدول مواصفات الاختبار الجيد والية توزيع الأسئلة وفق المعايير </t>
  </si>
  <si>
    <t xml:space="preserve">دورة تدريبة بعنوان " تعزيز المتابعة والتقييم في المنظمات الاهلية الفلسطينية </t>
  </si>
  <si>
    <t xml:space="preserve">فندق المتحف </t>
  </si>
  <si>
    <t xml:space="preserve">شبكة المنظمات الأهلية </t>
  </si>
  <si>
    <t xml:space="preserve">التعرف على نظم وطرق المتابعة والتقييم في المنظمات الاهلية </t>
  </si>
  <si>
    <t xml:space="preserve">ورشة عمل حول " الاتصال والتواصل وادارة الوقت  " شبكة الاجسام الممثلة للاعاقة </t>
  </si>
  <si>
    <t xml:space="preserve">جمعية الخريجات </t>
  </si>
  <si>
    <t xml:space="preserve">الجمعية الوطنية للتأهيل </t>
  </si>
  <si>
    <t xml:space="preserve">التعرف على أهمية الوقت في الحياة العلمية ومدى تاثيرها بالسلب والايجاب على المجتمع </t>
  </si>
  <si>
    <t xml:space="preserve">ورشة عمل حول مشروع " دعم الاطفال المهمشين " </t>
  </si>
  <si>
    <t xml:space="preserve">جمعية الأمل للتأهيل - رفح </t>
  </si>
  <si>
    <t xml:space="preserve">التعرف على المعاناه التي يعاني منها الأشخاص ذوي الإعاقة في الأماكن المهمشة </t>
  </si>
  <si>
    <t xml:space="preserve">ورشة عمل حول تقييم اوضاع الخريجين ذوات الاعاقة لقدراتهم على الوصول لسوق العمل والخدمات التعليمية الجامعية </t>
  </si>
  <si>
    <t xml:space="preserve">شبكة الاجسام الممثلة للاشخاص ذوي الاعاقة </t>
  </si>
  <si>
    <t xml:space="preserve">التعرف على وضاع الخريجين ذوات الاعاقة لقدراتهم على الوصول لسوق العمل والخدمات التعليمية الجامعية </t>
  </si>
  <si>
    <t xml:space="preserve">تدريب حول " المنهاج الجديد من الصف الرابع وحتى التاسع " </t>
  </si>
  <si>
    <t xml:space="preserve">مركز تدريب القادسية </t>
  </si>
  <si>
    <t xml:space="preserve">على مدار شهر سبتمبر </t>
  </si>
  <si>
    <t xml:space="preserve">التعرف على استراتيجيات التعلم التي تناسب الصف الرابع وحتى التاسع </t>
  </si>
  <si>
    <t xml:space="preserve">ورشة عمل تدريبية  حول " إدارة المخزون " </t>
  </si>
  <si>
    <t>مؤسسة Handicap International</t>
  </si>
  <si>
    <t xml:space="preserve">التعرف على الطرق السليمة في إدارة المخزون </t>
  </si>
  <si>
    <t xml:space="preserve">ورشة عمل تدريبية حول " تعزيز مبادرات الرقابة والمناصرة لتحقيق سيادة القانون في فلسطين " </t>
  </si>
  <si>
    <t xml:space="preserve">شبكة المنظمات الاهلية وبالشراكة مع برنامج الامم المتحدة الانمائي وهيئة الامم المتحدة للمراة ومنظمة الامم المتحدة للطفولة </t>
  </si>
  <si>
    <t xml:space="preserve">التعرف على أهمية الرقابة في المؤسسات المحلية بما يضمن النزاهة والشفافية </t>
  </si>
  <si>
    <t xml:space="preserve">جلسة مساءلة بعنوان " الضفة الغربية وقطاع غزة .. ذوي الاعاقة قانون واحد وانحياز في التنفيذ " </t>
  </si>
  <si>
    <t>ملتقى اعلاميات الجنوب الالتنفيذية PNGO</t>
  </si>
  <si>
    <t xml:space="preserve">ملتقى اعلاميات الجنوب بالتعاون مع الائتلاف من اجل النزاهة والمساءلة - أمان </t>
  </si>
  <si>
    <t xml:space="preserve">التأكيد على تظبيق القانون بغزة كما هو معمول به في الضفة ذون تميز او تحيز </t>
  </si>
  <si>
    <t xml:space="preserve">ورشة عمل حول " اغلاق مشروع ضمان حماية الاشخاص الأكثر تهميشا في قطاع غزة " </t>
  </si>
  <si>
    <t>مؤسسة Handicap International
والمركز الفلسطيني للديموقراطية وحل النزاعات</t>
  </si>
  <si>
    <t>ورشة عمل حول " تحديد احتياجات قطاع التعليم في العام 2018-2020"</t>
  </si>
  <si>
    <t xml:space="preserve">مؤسسة الخليج التعليمية </t>
  </si>
  <si>
    <t>التعرف على احتياجات قطاع التعليم في عام 2018- 2020</t>
  </si>
  <si>
    <t xml:space="preserve">ورشة عمل تدريبية حول " التراخيص والادارة المالية لرياض الاطفال " </t>
  </si>
  <si>
    <t xml:space="preserve">مركز القطان للطفل </t>
  </si>
  <si>
    <t xml:space="preserve">الحث على ضرورة الترخيص واتباع الإدارة المالية في رياض الأطفال </t>
  </si>
  <si>
    <t xml:space="preserve">المشاركة في ورشة عمل تدريبية حول " اعداد منشط تربوي " </t>
  </si>
  <si>
    <t xml:space="preserve">مركز معا التربوي </t>
  </si>
  <si>
    <t xml:space="preserve">التعرف على مواصفات المنشط التربوي الجيد </t>
  </si>
  <si>
    <t>على مدار شهر نوفمبر</t>
  </si>
  <si>
    <t xml:space="preserve">تدريب مدربين لجلسات مشروع الرعاية النفسية والاجتماعية </t>
  </si>
  <si>
    <t xml:space="preserve">مؤسسة الفرونت لاين اليابانية </t>
  </si>
  <si>
    <t xml:space="preserve">على مدار العام </t>
  </si>
  <si>
    <t xml:space="preserve">تأهيل وتدريب المدربين في مشروع الرعاية النفسية والاجتماعية </t>
  </si>
  <si>
    <t xml:space="preserve">مشروع مركز العائلة </t>
  </si>
  <si>
    <t xml:space="preserve">مشروع يقوم بتنفيذه مركز العمل التنموي معا بتمويل من منظمة الامم المتحدة للطفولة - اليونيسيف بالتعاون مع جمعيتنا حيث يقدم لأطفال المنطقة جلسات مهارات حياتية وأنشطة رياضية وترفيهية وخدمات ارشاد نفسي واجتماعي ودراسة ومعالجة حالات الاطفال الذين يتعرضون لمخاطر حماية الطفولة ونشرات توعوية للاهالي </t>
  </si>
  <si>
    <t xml:space="preserve">اجتماعي صحي ثقافي ترفيهي </t>
  </si>
  <si>
    <t>يونيو 2016</t>
  </si>
  <si>
    <t>على مدار العام</t>
  </si>
  <si>
    <t xml:space="preserve">مدارس وكالة الغوث المجاورة </t>
  </si>
  <si>
    <t>مشروع يخدم فئة أيتام حرب 2008 يقوم بدعم حقوق الايتام في غزة للعيش بحياة كريمة وتزويد الايتام الاطفال والشباب بمؤهلات   وموارد تساعدهم على الاعتماد على انفسهم وخلق افاق جديدة لهم ليكونوا شبابا فاعلين في مجتمعهم بتقديم التعليم والرعاية والدعم النفسي لهم من خلال لقاءات يومية معهم</t>
  </si>
  <si>
    <t>8 شهور</t>
  </si>
  <si>
    <t>حفلات و مهرجانات</t>
  </si>
  <si>
    <t>ترفيهي</t>
  </si>
  <si>
    <t>تم تنفيذ العديد من الحفلات و المهرجانات و التي تبرز و تعزز قدررات الطفل و تقديمه العديد من العروض  الفنية و النرفيهية الممتعة و الهادفة في عدة نناسبات خلال العام ( حفل احياء التراث الفلسطيني - حفل تكريم اوائل الطلبة - حفل تخريج الفوج الثاني عشر من الروضة - وداعا اجازتي الشتوية - حفل اختتام مشروع مستقبلي )</t>
  </si>
  <si>
    <t>اجتماعي ترفيهي</t>
  </si>
  <si>
    <t>نشاط</t>
  </si>
  <si>
    <t>على مدار العام حفل / شهرين</t>
  </si>
  <si>
    <t>جمعية الامل و بعض المؤسسات العاملة بمجال الطفولة</t>
  </si>
  <si>
    <t>ابراز  قدرات الاطفال و عرضها بشكل ايجابي و هادف من خلال تقديم العروض في هذه المهرجانات بالاضافة الى تفريغ الطاقات لدى الاطفال</t>
  </si>
  <si>
    <t>دعم أكاديمي ومساندة دراسية</t>
  </si>
  <si>
    <t>تقديم دعم اكاديمي ومساندة دراسية لاعضاء النادي بمساعدة متطوعيين من خريجي الجامعات وحل الواجب معهم على مدار العام</t>
  </si>
  <si>
    <t>يناير2017</t>
  </si>
  <si>
    <t>ديسمبر2017</t>
  </si>
  <si>
    <t xml:space="preserve">مدارس وكالة الغوث المجاورة  ، جامعة القدس المفتوحة ، جامعة الاقصى </t>
  </si>
  <si>
    <t>رفع مستوي الأطفال اكاديميا و تحسين مستوى تحصيلهم العلمي</t>
  </si>
  <si>
    <t>ورش توعوية لاهالي المنطقة واولياء امور الأطفال المترددين على النادي</t>
  </si>
  <si>
    <t>توعوية أولياء ابأمور وتثقيفهم حول عدة مواضيع من خلال لقاءات مجتمعية معهم " عمالة الأطفال ، التحرش الجنسي ، الأخلاق الحميدة ، صحتك سيدتي ، كيف تعززين ثقة طفلك بنفسه ، مخاطر مخلفات الحرب ، الدور الرقابي للاهل حول مشاركة أطفالهم بالعاب الصيف ، التغذية السليمة، كيفية التعامل مع جهاز الاحصاء ، كيفية التعامل مع الحرائق</t>
  </si>
  <si>
    <t xml:space="preserve">اجتماعي ثقافي </t>
  </si>
  <si>
    <t xml:space="preserve">جمعية الثقافة والفكر الحر ، مدرسة رابعة العدوية ، الانروا ، مركز الاحصاء ، الدفاع المدني </t>
  </si>
  <si>
    <t xml:space="preserve">المساهمة في حل كثير من المشكلات لدى الطفل </t>
  </si>
  <si>
    <t xml:space="preserve">دورات تدريبية لرفع كفاءة العاملين </t>
  </si>
  <si>
    <t xml:space="preserve">تلقي العاملين دورات تدريبية في مجال " الحاسوب ، دبلومة تربية الطفل ، الاسعافات الأولية ، تشكيل لجان حماية الطفولة ، التدريس باسس القاعدة النورانية ، التدخل وقت الأزمات والكوارث ، أهمية الدراما في تطوير المهارات الحياتية </t>
  </si>
  <si>
    <t>مديرية التربية والتعليم ، مؤسسة هاندي كاندي ، فرونت لاين ،مركز العمل التنموي معا</t>
  </si>
  <si>
    <t xml:space="preserve">رفع كفاءة الغاملين وتنمية قدراتهم في عدة مجالات </t>
  </si>
  <si>
    <t>برنامج</t>
  </si>
  <si>
    <t xml:space="preserve">فنون تشكيلية </t>
  </si>
  <si>
    <t xml:space="preserve">تنمية وتطوير قدرات الاطفال الموهوبين في مجال الفن التشكيلي واعداد الكثير من المجسمات الممتعة من بعض الأدوات البسيطة وخامات البيئة وتجهيز معرض بسيط من أعمال الاطفال في نهاية كل عام </t>
  </si>
  <si>
    <t xml:space="preserve">تنمية قدرات </t>
  </si>
  <si>
    <t xml:space="preserve">مركز ريتشل كوري ، مكتبة البلدية </t>
  </si>
  <si>
    <t>تنمية وتطوير مواهب الاطفال</t>
  </si>
  <si>
    <t xml:space="preserve">عروض مرئية </t>
  </si>
  <si>
    <t>عرض العديد من الافلام الترفيهية والثقافية الهادفة للأطفال المترددين على المكان كذلك تقديم العديد من العروض في بعض المدارس والمؤسسات المعنية من اجل التوعية والارشاد</t>
  </si>
  <si>
    <t>توعية</t>
  </si>
  <si>
    <t xml:space="preserve">مجموعة من مدارس الوكالة </t>
  </si>
  <si>
    <t xml:space="preserve">نشر الوعي وتنمية ثقة الطفل بذاته </t>
  </si>
  <si>
    <t>يوم تطوعي لتظيف الحي</t>
  </si>
  <si>
    <t>تضمنت المبادرة تنظيف مكان العمل بالنادي وتقليم الحدائق والأشجار بالجمعية بالاضافة الى تظيم الحي ومنطقة يبنا من الاحجار المتراكمة والنفايات وذلك من قبل أعضاء نادي الطفل بصحبة منشطيهم</t>
  </si>
  <si>
    <t>اجتماعي توعوي</t>
  </si>
  <si>
    <t>يومين</t>
  </si>
  <si>
    <t>نادي الطفل ، المجتمع المحلي</t>
  </si>
  <si>
    <t>تنظيف الحي الذي نتمي اليه الأطفال واماكن تواجدهم لتعزيز ثقافة الانتماء والتطوع لديهم</t>
  </si>
  <si>
    <t>تعرف على من يعملون مثلك</t>
  </si>
  <si>
    <t>زيارات ميدانية لبعض المؤسسات العاملة بمجال الطفولة من اجل تبادل الخبرات بالاضافة الى استضافة اعضاء بعض المؤسست العاملة بمجال الطفولة</t>
  </si>
  <si>
    <t xml:space="preserve">نادي الطفل ، المؤسسات </t>
  </si>
  <si>
    <t>تقوية العلاقات الاجتماعية بين نادي الطفل والمؤسسات العاملة بنفس المجال بهدف تبادل الخبرات والمنافع</t>
  </si>
  <si>
    <t>اجراء فحص لعدد 35 طفل من الروضة والتي تبلغ اعمارهم اقل من خمس سنوات بحضور امهاتهم</t>
  </si>
  <si>
    <t xml:space="preserve">يوم </t>
  </si>
  <si>
    <t xml:space="preserve">مركز اتحاد الكنائس </t>
  </si>
  <si>
    <t>الكشف المبكر عن أي مرض يعاني منه الاطفال في سن  ما تحت الخامسة وخصوصا الامراض الناتجة عن سوء التغذية وتقديم الرعاية المناسبة لهم</t>
  </si>
  <si>
    <t>لا للاهمال داخل العاب الصيف</t>
  </si>
  <si>
    <t>تم عقد ورش توعوية مع اهالي الاطفال المشاركين في العاب الصيف من قبل مسؤول العاب الصيف  لتوعية الاهالي بانشطة العاب الصيف و ضرورة متابعة اطفالهم و تم تدريب مجموعة من المنشطين و المتطوعين من نادي الطفل للمشاركة في مخيمات العاب الصيف</t>
  </si>
  <si>
    <t>نادي الطفل ، وكالة غوث و تشغيل اللاجئين الفلسطينين الانروا</t>
  </si>
  <si>
    <t xml:space="preserve">توعية الاهالي والمنشطيين حول فوائد العاب الصيف لاطفالهم وكيفية متابعتهم بمواقع العاب الصيف </t>
  </si>
  <si>
    <t>مخيم صيفي</t>
  </si>
  <si>
    <t>تنفيذ موقع لالعاب صيف 2017 لعدد من اعضاء النادي و اطفال منطقة يبنا تخلله العديد من العاب النفخ و الفنون التشكيلية و المسرح و الرحلات و اختتم بحفل لعرض مواهب الاطفال</t>
  </si>
  <si>
    <t>اسبوع</t>
  </si>
  <si>
    <t>وكالة الغوث لتشغيل الاجئين</t>
  </si>
  <si>
    <t>قضاء وقت ممتع و هادف لعدد من الاطفال خلال الاجازة الصيفية</t>
  </si>
  <si>
    <t>نحو وضع نفسي افضل</t>
  </si>
  <si>
    <t>تم عمل مجموعة من الالعاب التنشيطية الخاصة بالتفريغ النفسي و الانفعالي لعدد من اعضاء النادي و من ثم تم اختيار الاطفال الذين لديهم مشاكل سلوكية و نفسية و عقد جلسات فردية وجماعية كما تم عقد لقاء مجتمعي مع أولياءالأمورالأمور لهؤلاء الأطفال للتعرف على بيئتهم وظروفهم الاجتماعية وفى النهاية تم التنسيق مع مؤسسة أرض الانسان للعمل  مع هذه الفئة للوصول بهم الى بر الأمان</t>
  </si>
  <si>
    <t>توعوية</t>
  </si>
  <si>
    <t>2 يوم / اسبوع</t>
  </si>
  <si>
    <t>نادي الطفل ، جمعية ارض الانسان</t>
  </si>
  <si>
    <t>التفريغ النفسي لدى الاطفال بالنادي بالاضافة الى الحد من المشاكل السلوكية التي يعاني منها الاطفال فس سن الطفولة وخاصة الاطفال الذين يعانون من مشاكل اقتصادية صعبة</t>
  </si>
  <si>
    <t xml:space="preserve">استقطاب عدد من اطفال المنطقة  سنويا من أجل تاهيله للتعليم النظامي واكسابه مهارات خاصة للتربية الدينية والعربية والرياضيات والفنون وغيرها وتأهيل الطفل للانتقال الطبيعي من الأسرة إلى المدرسة </t>
  </si>
  <si>
    <t>9 شهور</t>
  </si>
  <si>
    <t>جمعية الامل و مديرية تعليم رفح</t>
  </si>
  <si>
    <t>التعاون مع الاسرة في تربية الطفل وتاهيل 200 طفل سنويا للمدرسة</t>
  </si>
  <si>
    <t>السلامة المرورية</t>
  </si>
  <si>
    <t xml:space="preserve">تضمنت المبادرة جلسات توعوية لاعضاء النادي و اطفال الروضة  عن قواعد المرور و تم عمل بعض الوسائل التوعوية الخاصة باشارات المرور الضوئية و بعض الاشارات العادية و من توجه الاطفال للشارع لتنظيم حركة مرور السيارات و تعليم الاطفال قواعد السير السليمة و ضرورة السير على خط المشاة  بشكل عملي و نظم </t>
  </si>
  <si>
    <t>نادي الطفل ، مديرية التربية والتعليم ، المجتمع المحلي</t>
  </si>
  <si>
    <t>توعية الأطفال المترددين على نادي الطفل والروضة حول قواعد السلامة المرورية وكيفية حماية انفسهم من المخاطر بشكل نظري وتطبيق عملي</t>
  </si>
  <si>
    <t>تنفيذ مبادرة العنف المبني على النوع الاجتماعي " فلنسيا "</t>
  </si>
  <si>
    <t>تنفذ العديد من اللقاءات مع عدد من السيدات والشباب من سن 18-28 سنة وعددهم 64 بمعدل 16 / مجموعة على ان تشارك المجموعة بـــــ 8 لقاءات توعوية حول مواضيع " مفهوم النوع الاجتماعي ، انواع العنف ، حقوق الانسان والاتفاقيات ، قانون الاحوال الشخصية ، الميراث ، ادارة الضغوطات ، الية الوقاية والحماية من العنف "</t>
  </si>
  <si>
    <t>توعوي</t>
  </si>
  <si>
    <t>6 شهور</t>
  </si>
  <si>
    <t>توعية المجتمع المحلي في مواضيع تحد من ظاهرة العنف المبنى على النوع الاجتماعي</t>
  </si>
  <si>
    <t>يوم تطوعي لقطف زيتون بلادي</t>
  </si>
  <si>
    <t xml:space="preserve">اشتملت المبادرة عدة أنشطة منها وشة عمل حول تعريف الاطفال من اعضاء النادي والروضة حول فوائد الزيتون واهميته ومنزلته في القران بالاضافة الى توضيح الاهمية التاريخية لشجرة الزيتون ومدى عراقته كذلك التنسيق مع المجتمع المحلي لمساعدتهم في قطف الزيتون بحقولهم ثم القيام بزيارة ميدانية من قبل بعض المنشطيين بصحبة عدد من الأطفال ما يقارب 50 طفل وطفلة للمشاركة بقطف الزيتون في المناطق المحيطة وتناول وجبة الافطار داخل احد حقول المنطقة " زيت ، زعتر ، زيتون " وأخيرا التعرف على طرق والية حفظ الزيتون عمليا داخل اسوار نادي الطفل </t>
  </si>
  <si>
    <t>شهرين</t>
  </si>
  <si>
    <t>اعضاء النادي بصحبة منشطيهم ، طلاب  المدارس المجاورة ، مربيات الروضة ، بعض الأهالي الذين يمتلكون اشجار زيتون بالمنطقة</t>
  </si>
  <si>
    <t>تقوية العلاقات الاجتماعية والروابط بين نادي الطفل والمجتمع المحلي بالاضافة الى تفعيل موسم الزيتون وتدريب الأطفال على قطف الزيتون والية القطف وفوائدة</t>
  </si>
  <si>
    <t>كيف تهتم باسنانك</t>
  </si>
  <si>
    <t>تم عقد ندوات تثقيفية مع الاطفال حول اهمية المحافظة على الاسنان ، كما تم عقد لقاءات توعوية مع الامهات حول رعاية اطفالهم و المحافظة على اسنانهم و من ثم تم تنظيم يوم لتنظيف الاسنان للاطفال بشكل عملي داخل النادي</t>
  </si>
  <si>
    <t xml:space="preserve">زيادة وعي الامهات و الاطفال باهمية نظافة الاسنان للمحافظة على الصحة بشكل عام </t>
  </si>
  <si>
    <t>العليم الشعبي</t>
  </si>
  <si>
    <t>اشتملت المبادرة عدة انشطة لتفعيل التعليم الشعبي منها عقد ندوات تدريبية حول أهمية التعليم الشعبي وتاريخه واثره في العملية التعليمية التعلمية ، احياء التراث الشعبي والهوية الفلسطينية باحضاء أدوات ومواد تراثية والعمل على تعريف المجتمع بها ، توزيع الهدايا والمواد التحفيزية على الفئة المشاركة بالاضافة الى تنظيم يوم رحلة خلوية لتقوية العلاقات بين اعضاء الفريق المشارك</t>
  </si>
  <si>
    <t>نادي الطفل ، روضة الامل ، مفوضية رفح الكشفية ، مركز العمل التنموي معا</t>
  </si>
  <si>
    <t>توعية العاملين حول اهمية التعليم الشعبي في تحقيق الاهداف وكيفية ادارجه تحت اطار التعلم النشط في التعامل مع اطفالنا</t>
  </si>
  <si>
    <t xml:space="preserve">رحلات  ترفيهية  </t>
  </si>
  <si>
    <t>انفيذ العيد من الرحلات الترفيهية لأعضاء نادي الطفل وروضة الأمل النموذجية خلال العام تخللها زيارة العديد من المناطق الترفيهية والاثرية الممتعة والهادفة بالاضافة الى تقديم وجبات خفيفة للأطفال بدعم من المجتمع المحلى ومركز العائلة بمعدل 2 رحلة /الشهر</t>
  </si>
  <si>
    <t xml:space="preserve">في نفس يوم النشاط </t>
  </si>
  <si>
    <t>علي مدار العام</t>
  </si>
  <si>
    <t>مركز العمل التنموي معا ، المجتمع المحلي</t>
  </si>
  <si>
    <t xml:space="preserve">تعديل بعض السلوكيات وتقوية العلاقات بين برنامج نادي الطفل وأطفال المنطقة وامتاع الاطفال في جو من الحرية والحركة </t>
  </si>
  <si>
    <t>دورة تدريبية بما يعادل دبلوم حول تربية الطفل</t>
  </si>
  <si>
    <t>مركز ملتقى الطالب التعليمي</t>
  </si>
  <si>
    <t>التربية والتعليم</t>
  </si>
  <si>
    <t>وفد من النعليم</t>
  </si>
  <si>
    <t>90 يوم</t>
  </si>
  <si>
    <t>من بداية يناير</t>
  </si>
  <si>
    <t>رفع كفاءة مربية من الروضة في مجال تربية الطفل واكسابها دبلوم في المجال</t>
  </si>
  <si>
    <t>ندوة توعوية حول " سرطان الثدي</t>
  </si>
  <si>
    <t>جمعية الثقافة والفكر الحر</t>
  </si>
  <si>
    <t>دكتورة منال البكري</t>
  </si>
  <si>
    <t>توعية أمهات الاطفال حول كيفية الكشف المبكر عن مرض سرطان الثدي</t>
  </si>
  <si>
    <t>ورشة عمل بعنوان " التحرش الجنسي والعنف "</t>
  </si>
  <si>
    <t>مدرسة رابعة</t>
  </si>
  <si>
    <t>مركز العمل التنموي معا " مشروع العائلة "</t>
  </si>
  <si>
    <t>توعية الطالبات في سن المراهقة حول موضوع التحرش الجنسي</t>
  </si>
  <si>
    <t>ورشة عمل بعنوان " الكذب ومخاطره"</t>
  </si>
  <si>
    <t>رائد ابو حلاوة</t>
  </si>
  <si>
    <t>توعية اعضاء النادي حول مخاطر الكذب واضراره على السلوك الاطفال</t>
  </si>
  <si>
    <t>ندورة صحية بعنوان " من اجل صحتك سيدتي</t>
  </si>
  <si>
    <t>توعية امهات الاطفال بالمنطقة حول الامراض التي تتعرض لها السيدات وكيفية التعامل معها والوقاية منها</t>
  </si>
  <si>
    <t>ورشة عمل بعنوان " امشروعية عيد الام "</t>
  </si>
  <si>
    <t>باسمة عزام</t>
  </si>
  <si>
    <t>توعية مجموعة من أعضاء النادي حول مشروعية عيد الام و كيف يجب الاهتمام بالام و رعايتها باستمرار</t>
  </si>
  <si>
    <t>جلسات تدريبية بعنوان " العنف المبني على النوع الاجتماعي "</t>
  </si>
  <si>
    <t>مركز العمل التنموي معا بالتنسيق مع وكالة الغوث</t>
  </si>
  <si>
    <t xml:space="preserve">ابراهيم الزيني - محمد ثابت </t>
  </si>
  <si>
    <t>زيادة وعي اليافعين من الذكور حول عدة مواضيع  تخص الجندر</t>
  </si>
  <si>
    <t xml:space="preserve">ورشة عمل بعنوان " كيف تعززين ثقة طفلك بنفسه " </t>
  </si>
  <si>
    <t>منى الشرقاوي</t>
  </si>
  <si>
    <t>تعزيز التواصل بين الاهالي و الجمعية و توعيتهم بمواضيع تخص طفلهم</t>
  </si>
  <si>
    <t>ورشة صحية حول التغذية السليمة و النظافة</t>
  </si>
  <si>
    <t>الكلية الجامعية للعلوم التطبيقية</t>
  </si>
  <si>
    <t>طلاب كلة التمريض</t>
  </si>
  <si>
    <t>توعية الاطفال حول نظافة الخضار و الماكولات التي يجب تناولها</t>
  </si>
  <si>
    <t>تدريب مدربيين لجلسات مشروع الرعاية النفسية والاجتماعية</t>
  </si>
  <si>
    <t>جمعية الامل - مصبح</t>
  </si>
  <si>
    <t>مؤسسة فرونت لاين بالشراكة مع جمعية الامل</t>
  </si>
  <si>
    <t>فريق عمل مشروع الرعاية النفسية والاجتماعية</t>
  </si>
  <si>
    <t>48 يوم تدريبي</t>
  </si>
  <si>
    <t>الى نهاية العام</t>
  </si>
  <si>
    <t>تكوين فريق من المنشطيين يستطيع تنفيذ جلسات الرعاية النفسية والاجتماعية بمهارة واتقان</t>
  </si>
  <si>
    <t>دورة تدريبية خاصة بالاسعافات الاولية</t>
  </si>
  <si>
    <t>عماد الهمص</t>
  </si>
  <si>
    <t>اسبوعيين</t>
  </si>
  <si>
    <t>تدريب مربية من الروضة حول مهارات الاسعافات الاولية</t>
  </si>
  <si>
    <t xml:space="preserve">ابراهيم الزينى ، ابراهيم عرفات ، سحر الشيخ </t>
  </si>
  <si>
    <t>زيادة وعي اليافعين من الاناث حول عدة مواضيع  تخص الجندر</t>
  </si>
  <si>
    <t>دورة تدريبية بعنوان " تشكيل لجنة لحماية الطفل "</t>
  </si>
  <si>
    <t>مؤسسة هاندي كاب</t>
  </si>
  <si>
    <t>دعاء ابو عمير</t>
  </si>
  <si>
    <t>يوميين</t>
  </si>
  <si>
    <t>التوقيع على مدونة السلوك الخاصة بالطفل والعمل على تشكيل لجنو لحماية الطفل في اماكن العمل الخاصة بنا</t>
  </si>
  <si>
    <t xml:space="preserve">ورشة توعوية حول مخلفات الحرب </t>
  </si>
  <si>
    <t>UNMAS</t>
  </si>
  <si>
    <t>خلود العايدي</t>
  </si>
  <si>
    <t>توعوية أمهات الحرب حول كيفية المحافظة على اطفالهم من العبث بمخلفات الحرب ومدى خطورتها على ابنائهم</t>
  </si>
  <si>
    <t>ورشة عمل حول التغذية السليمة</t>
  </si>
  <si>
    <t>جمعية الامل</t>
  </si>
  <si>
    <t>جملات ابو هلال</t>
  </si>
  <si>
    <t>توعية أمهات الأطفال حول التغذية السليمة لاطفالهم وبعض الاكلات التي تحتوى على قيم غذائية مهمة لنمو الطفل</t>
  </si>
  <si>
    <t>ورشة عمل حول التهيئة لصوم رمضان لكل من " المعاقين ، الاطفال "</t>
  </si>
  <si>
    <t>جمعية البراءة</t>
  </si>
  <si>
    <t>مركز العائلة</t>
  </si>
  <si>
    <t>تدريب عدد من الاطفال وذوي الاعاقة عل كيفية الصوم بصحة جيدة</t>
  </si>
  <si>
    <t>ورشة عمل اهمية العاب الصيف للاطفال وضرورة متابعتهم داخل المراكز</t>
  </si>
  <si>
    <t>فريق مركز العائلة</t>
  </si>
  <si>
    <t>توعية المنشطين حول اهمية العاب الصيف وكيفية متابعة الاطفال داخل الموقع</t>
  </si>
  <si>
    <t>ورشة عمل حول التخطيط الستراتيجي</t>
  </si>
  <si>
    <t>وائل    - ابراهيم النباهين</t>
  </si>
  <si>
    <t>منقشة الخطة الاستراتيجية للجمعية والعمل على تطويرها</t>
  </si>
  <si>
    <t>ورشات متنوعة مع الاهالي تتعلق بحماية الطفولة " الزواج المبكر، العنف ، الاهمال ...الخ</t>
  </si>
  <si>
    <t>24 يوم</t>
  </si>
  <si>
    <t>توعية الاطفال واولياء امورهم حول مواضيع تدعم حماية الطفولة</t>
  </si>
  <si>
    <t>ورشة عمل حول كيفية ادخال اطفال الروضة على الموقع الالكتروني لمديرية التربية والتعليم</t>
  </si>
  <si>
    <t>مديرية التربية والتعليم</t>
  </si>
  <si>
    <t>قسم التعليم الخاص بالمديرية</t>
  </si>
  <si>
    <t>فدوى المشوخي ، عمار الشريف</t>
  </si>
  <si>
    <t>التدريب ؤعلى الية التعامل مع الموقع الالكتروني لمديرية التربية والتعليم</t>
  </si>
  <si>
    <t>توجيه جمعي حول النظافة الشخصية ونظافة المبنى وبعض المواضيع الخاصة</t>
  </si>
  <si>
    <t>جمعية ارض الانسان</t>
  </si>
  <si>
    <t>فداء  البيومي ، نادر كلاب</t>
  </si>
  <si>
    <t>توعية الأطفال وتوجيههم حول مواضيع تخصهم</t>
  </si>
  <si>
    <t>دورة تدريبية بعنوان " القاعدة النورانية "</t>
  </si>
  <si>
    <t>مركز تدريب المديرية</t>
  </si>
  <si>
    <t>امنة الدباري</t>
  </si>
  <si>
    <t>تدريب عدد من المربيات حول النطق الصحيح وبالاحكام لحروف اللغة العربية</t>
  </si>
  <si>
    <t>ورشة عمل حول كيفية التعامل مع انواع الحرائق</t>
  </si>
  <si>
    <t>وفد من الدفاع المدني</t>
  </si>
  <si>
    <t>فريق من الدفاع المدني</t>
  </si>
  <si>
    <t>توعية الاهالي حول مخاطر الحرائق وكيفية تفاديها او التعامل معها</t>
  </si>
  <si>
    <t xml:space="preserve">ورشة عمل حول موضوع حماية الطفولة </t>
  </si>
  <si>
    <t>جمعية ارض الانسان سويسرا</t>
  </si>
  <si>
    <t>ايمان ابو السعيد</t>
  </si>
  <si>
    <t>توعية الاهالي حول كيفية التعامل مع ابنائهم في مرحلة الطفولة</t>
  </si>
  <si>
    <t>ورشة عمل حول كيفية التعامل مع جهاز الاحصاء وتعبئة البيانات</t>
  </si>
  <si>
    <t>مركز الاحصاء الفلسطيني</t>
  </si>
  <si>
    <t>وداد جد الله</t>
  </si>
  <si>
    <t>توعية عدد من الاهالي حول كيفية التعامل مع فرق الاحصاء وفائدة المعلومات الصحيحة</t>
  </si>
  <si>
    <t>لقاء بعنوان تدريب مدربيين للتدخل وقت الازمات والكوارث</t>
  </si>
  <si>
    <t>تدريب فريق من اجل توعية فئات المجتمع حول كيفية التعامل وقت الازمات والكوارث</t>
  </si>
  <si>
    <t>دورة تدريبية بعنوان التعليم الشعبي</t>
  </si>
  <si>
    <t>يوسف الزهار + بهاء شلوف+ فوزي حماد</t>
  </si>
  <si>
    <t>توعية المنشطين وبعض الخريجين حول اهمية التعلم الشعبي ودوره في دعم العملية التعليمية التعلمية</t>
  </si>
  <si>
    <t>ورشة عمل لامهات الاطفال حول ساليب التعلم الجيد والتعامل مع قلق الامتحانات</t>
  </si>
  <si>
    <t>مؤسسة icco</t>
  </si>
  <si>
    <t>أحمد الهمص + فوزي حماد</t>
  </si>
  <si>
    <t>توعية أمهات الاطفال حول التعامل الجيد واساليب التدريس في وقت الامتحانات</t>
  </si>
  <si>
    <t xml:space="preserve"> تتقدم جمعية الأمل لتأهيل المعاقين – رفح بمجلس إدارتها و جميع عامليها بجزيل الشكر و عظيم الامتنان لجميع الأيادي الخيرة التي ساهمت في بناء هذا الصرح المميز في قلعة الجنوب رفح  و قدمت كافة  أشكال الدعم المادي و المعنوي  ليكون منارة مضيئة تنير الطريق للفئات المحتاجة و المهمشة و تمد يد العون بقدر ما هو متاح مساهمة منا في دعم أبناء شعبنا مواصلين جهودنا و مع طاقم العاملين المخلصين المجتهدين في أقسام و برامج الجمعية  ممن ضربوا أروع مثل في الانتماء لرسالة الجمعية و تحقيق أهدافها مع كل الشركاء المخلصين الذين يشاركوننا رسالتنا الإنسانية التي نحملها سوية  تجاه أبناءنا من ذوي الإعاقة و إننا في هذا المقام لنتقدم بالشكر الجزيل لكل الجهات الداعمة لبرامج و أنشطة الجمعية منذ النشأة و حتى الآن و هي قائمة طويلة فعلى سبيل الذكر لا الحصر نتقدم لجميع المؤسسات الدولية و العربية ووزارات  السلطة المختلفة  و خصوصاً وزارة التربية و التعليم  التي تقدم الدعم المادي و العيني لبرامج الجمعية ووزارة الشئون الاجتماعية لدعمها مشروع التغذية  ، و مؤسسة إنقاذ الطفل Kinder USA - و مركز تطوير المؤسسات الأهلية" NDC" ،كما نتوجه بالشكر لبرنامج المعاقين  بوكالة الغوث الدولية ودائرة الخدمات الاجتماعية على الخدمات المميزة التي يقدمونها للجمعية و للأشخاص ذوي الإعاقة كما نتقدم بالشكر إلى جميع شركاء لجمعية الأمل و خصوصاً لجنة التنسيق لمراكز التأهيل المجتمعي و جمعية أطفالنا للصم و الجمعية الوطنية للـتأهيل و شبكة المنظمات  الأهلية و معهد كنعان التربوي و مركز ابداع المعلم  . </t>
  </si>
  <si>
    <t>تواصل جمعية الأمل من خلال جهد متواصل نابع من الإيمان العميق بأهمية العمل الأهلي و دوره الرئيس في تنمية المجتمع الفلسطيسني و خدمة شرائحه الفقيرة و المهمشة و تقديسم الخدمات المتنوعة للأشخاص ذوي الإعاقة و خصوصاً أبناءنا الصم من كافة الفئات و الأعمار ، هذا بالإضافة إلى تقديم الخدمات التعليمية و الترفيهية و خدمات الدعم النفسي و الاجتماعي للأطفال في محافظة رفح عبر سلسة  من البرامج و الأنشطة و بالتعاون مع العديد من المؤسسات الشريكة المحلية و الدولية ، حيث سعت الجمعية للاستفادة من فرص التمويل المتاحة و بالرغم من محدوديتها و صعوبة الحصول على التمويل لتوجيهها لخدمة المحتاجين بمحافظة رفح عبر التخطيط الجيد و بناء شبكة من العلاقات الدولية و المحلية و التي ساهمت بشكل كبير فى استمرارية أنشطة الجمعية و تنوعها و زيادتها كماً و نوعاً و قد كان لإدارة الجمعية و طاقم العاملين بها الدور الرئيسي في استمرار تطور العمل و نوعية الخدمات المقدمة التي تلامس و تلبي احتياجات الفئات المستهدفة .</t>
  </si>
  <si>
    <t>شهد العام 2017 استمرار أنشطة و برامج الجمعية و التوسع فيها بالرغم من محدودية و ضيق التمويل الخارجي للمؤسسات بشكل عام و الجمعية بشكل خاص و ذلك من خلال فتح آفاق جديدة و علاقات متميزة لخدمة المجتمع الفلسطيني و استمر العمل في برنامج تطوير و بناء قدرات لطاقم العاملين ، و بناء خطة استراتيجية جديدة للأعوام 2020-2017  و خطط تنفيذية للعام 2018 - 2017 لتطوير الأداء وتحسين العمل و تقديم أفضل الخدمات للفئات المستهدفة . استمرار الشراكة بمشروع التغذية المدرسية الممول من منظمة الغذاء العالمي عبر وزارة الشئون الاجتماعية كما استمر العمل في مشروع  خدمات متكاملة للأيتام " مستقبلي " لرعاية أيتام حرب 2008 بالشراكة مع مؤسسة التعاون Welfare للسنة الثامنة على التوالي يقوم بدعم حقوق الايتام في غزة للعيش بحياة كريمة وتزويد الايتام الاطفال والشباب بمؤهلات وموارد تساعدهم على الاعتماد على انفسهم وخلق افاق جديدة لهم ، كما استمرار العمل مع المؤسسة الشريكة خدمات الاغاثة الكاثوليكية CRS  من خلال تنفيذ "مشروع رؤية غزة "2020"و بتكون من برنامج الطوارئ و الذي يهدف الي توزيع قسائم الكترونية لمواد غذائية و مواد غير غذائية و برنامج خدمات الكسب المعيشي والذي  و الذي يهدف الي تشغيل عدد كبير من الخريجين و العمال و الحرفيين و المهنيين خلال 5 سنوات.</t>
  </si>
  <si>
    <t>و مشروع "دعم و تطوير مراكز نموذجية لتعليم الكبار" الممول من قبل مؤسسة التعاون الدولي التابعة للجمعية الألمانية لتعليم الكبار " DVV و يهدف الى تمكين و بناء قدرات مؤسسات تعليم الشباب و الكبار في المناطق المستهدفة ؛ لتحقيق التنمية المستدامة والممكنة ، و ايضا مشروع مزيد من فرص التشغيل للشباب الفلسطينيين - تدريبات قصيرة المدي "GIZ يهدقالى تطوير 5 مسارات إنتاج جديدة من المواد الغذائية القابلة للانتشار في الاسواق المحلية ليلبي احتياجات السوق المحلي من المطاعم و السوبرماركت والمؤسسات والمشاريع المختلفة من الوجبات الخاصة و المواد والخضار المعاد تغليفها وانتاجها بشكل جديد، مشروع مراكز العائلة 2017 يقدم للأطفال جلسات مهارات حياتية وأنشطة رياضية وترفيهية وخدمات ارشاد نفسي واجتماعي ونشرات توعوية للاهل ودراسة ومعالجة حالات الاطفال الذين يتعرضون للمخاطر " حماية الطفولة "  ، هذا بالإضافة إلى العديد من المشاريع المجتمعية والأنشطة المشتركة الخاصة  بالأطفال مع العديد من المؤسسات الأهلية العاملة في قطاع غزة و في مقدمتها لجنة التنسيق لمراكز التأهيل المجتمعي  و ذلك بهدف تنفيذ الأنشطة المشتركة تلبي احتياجات الفئات المستهدفة في محافظة رفح.</t>
  </si>
  <si>
    <t>العاملون بالبرامج والمشاريع 2017</t>
  </si>
  <si>
    <t>المشاريع المنفذة لعام 2017</t>
  </si>
  <si>
    <t xml:space="preserve"> إن سر النجاح الأساسي لاستمرار العمل بالجمعية وتطورها وأخذها الدور المميز يكمن في المساهمة الفاعلة في بناء مجتمع مدني يتمتع أبناؤه الصم بالحقوق الكاملة والمشاركة الفاعلة في المجتمع، وكان لهذه السياسة عظيم الأثر في تقوية علاقة جمعية الأمل بالمجتمع المحلي واستمرار الدعم المعنوي للجمعية مما ساهم في تطورها واتساع نطاق خدماتها وتعدد الأدوار التي تساهم بها على صعيد محافظة رفح ،والبدء في مشاريع نوعية تتناسب مع الاحتياجات الأساسية والطارئة لأبناء شعبنا، في مجال التنمية والتعليم والصحة والثقافة والتدريب والتأهيل بما يكفل حياة أفضل للفئات المهمشة وخصوصاَ الصم  وصولاً لجيل قادر على المساهمة في رقي المجتمع، ويمكن التعبير عنه من خلال الرؤية التالية:</t>
  </si>
  <si>
    <t xml:space="preserve">الجمعية تحمل رسالة إنسانية تجاه أبناءنا ذوى الاحتياجات الخاصة برفح بشكل عام ولفئة الصم وأطفال المحافظات الجنوبية  على وجه الخصوص وتسعى الجمعية جاهدة لتسخير كل الإمكانيات المادية وتجنيد الطاقات البشرية حتى تتمكن من تقديم خدمات نوعية مميزة لأبناء محافظة رفح.. كما تسعى الجمعية لتشكيل شبكة علاقات مميزة مع المؤسسات المحلية والدولية العاملة  في مجال الخدمات الإنسانية بشكل  يضمن تحقيق اكبر فائدة للفئات المستفيدة بالمحافظة والعمل على المشاركة بفعالية في تنمية المجتمع الفلسطيني وتشجيع روح العمل التطوعي  في مظلة القانون الفلسطيني وإتباع أنجع السبل و الإجراءات  المالية والإدارية بما يحقق الشفافية والمساءلة وقوة الأداء، ويمكن توضيح ذلك من خلال الرسالة التالية: </t>
  </si>
  <si>
    <t xml:space="preserve">  مع استمرار الحصار بكافة أشكاله على قطاع غزة و استمرار الآثار النفسية و الاجتماعية الناجمة عن الاعتداءات الإسرائيلية المتكررة و الحروب السابقة التي شنت ضد قطاع غزة و ما ترتب عنها من دمار و تخريب و قتل و تشريد و جرح الألاف و زيادة عدد الإعاقات و المشاكل النفسية و الاجتماعية و الاقتصادية . و مع استمرار ضعف فرص التمويل المتاحة لدعم الاحتياجات الاساسية  و الطارئة باتت تستلزم جهداً إضافيا كما ان  انحسار التمويل المتاح للمؤسسات الأهلية بقطاع غزة أصبح يشكل خطراً حقيقياً يهدد استمرارية عمل الجمعية من نواحي جلب التمويل اللازم لتنفيذ الأنشطة أو توريد المستلزمات الأساسية و قد عانت الجمعية بالأعوام 2015-2017 من الأعوام التي عجزت فيها الجمعية من الإيفاء بالتزاماتها المالية تجاه رواتب الموظفين في موعدها المحدد و تسعي جاهدة لتوفيرها .و من هنا فإننا نتوجه بالدعوة لجميع الجهات المعنية للتعاون و التكاثف  من أجل تسهيل عمل الجمعيات و ندعو الجهات الحكومية و القطاع الخاص لأخذ دورهم وتقديم الدعم المالي و المعنوي للمؤسسات الأهلية حتى تستمر في أداء برامجها  و مساعدتها في اجتياز هذه المحنة بإتباع أساليب مرنة بالتعامل دون المساس بالنظم و اللوائح القانونية المعمول بها .
</t>
  </si>
  <si>
    <t>المشاريع المنفذة بالعام 2017</t>
  </si>
  <si>
    <t>تنقيذ رحلة ترفيهية ضمن المخيم صيفي"  اسابيع المرح الصيفية 2017" بالشراكة مع وكالة الغوث الدولية بمدينة البشير الترفيهية .</t>
  </si>
  <si>
    <t>مشاركة طلاب مدرسة الامل للصم  بمسابقة تنس الطاولة بالتنسيق مع مديرية التربية والتعليم - رفح .</t>
  </si>
  <si>
    <t>نادي
 السنابل</t>
  </si>
  <si>
    <t>برنامج فحص السمع</t>
  </si>
  <si>
    <t>عمل فحوصات سمعية للحالات  المحتاجة في المنطقة الجنوبية (رفح-خانيونس)</t>
  </si>
  <si>
    <t>1 سنة</t>
  </si>
  <si>
    <t>رفح-خانيونس</t>
  </si>
  <si>
    <t>عيادة السمعيات</t>
  </si>
  <si>
    <t>اكتشاف الحالات التى تعاني من مشاكل سمعية</t>
  </si>
  <si>
    <t>عمل فحوصات سمعية (الكشف المبكر)</t>
  </si>
  <si>
    <t>عمل فحوصات سمعية للحالات  المحتاجة  للاذن الوسطى في المنطقة الجنوبية (رفح-خانيونس)</t>
  </si>
  <si>
    <t>تركيب معينات سمعية للحالات المحتاجة في محافظة رفح-وخانيونس</t>
  </si>
  <si>
    <t>الارشاد والتوجية والمساعدة</t>
  </si>
  <si>
    <t xml:space="preserve">عمل قوالب للأذن  للحالات التى تم تركيب معينات سمعية ،لها </t>
  </si>
  <si>
    <t>تحويل الحالات التى تعاني من مشاكل صحية ومشاكل عصبية الى طبيب ENT</t>
  </si>
  <si>
    <t>كشف الحالات التي تعاني من مشاكل سمعية</t>
  </si>
  <si>
    <t>تقييم وتشخيص مشالك النطق والكلام</t>
  </si>
  <si>
    <t>تقييم الحالات التي تعاني من مشاكل في النطق والكلام للتعرف على المشكل وأسبابها لوضع الخطة المناسبة لعلاجها</t>
  </si>
  <si>
    <t>عيادة النطق</t>
  </si>
  <si>
    <t>الكشف عن الحالات التي تعاي من مشاكل في النطق والكلام</t>
  </si>
  <si>
    <t xml:space="preserve">علاج مشاكل النطق </t>
  </si>
  <si>
    <t>علاج مشاكل النطق والكلام التي يعاني منها الأطفال وبعض البالغين من خلال مجموعة من البرامج والأهداف لكل حالة حسب المشكلة التي يعاني منها</t>
  </si>
  <si>
    <t>علاج مشاكل النطق والكلام بجميع أشكالها</t>
  </si>
  <si>
    <t>دورة الاسعافات الأولية</t>
  </si>
  <si>
    <t>قاعة التدريب في جمعية الأمل للتأهيل</t>
  </si>
  <si>
    <t>مركز تعليم الكبار</t>
  </si>
  <si>
    <t>جمعية الهلال الأحمر</t>
  </si>
  <si>
    <t>تأهيل (15) موظفا ومتطوعا من جمعية الأمل للتأهيل في مهارات الاسعافات الأولية المبتدئة</t>
  </si>
  <si>
    <t>دورة النجارة الدقيقة</t>
  </si>
  <si>
    <t>ورشة النجارة في مركز تعليم الكبار</t>
  </si>
  <si>
    <t>محمد الشربيني</t>
  </si>
  <si>
    <t>تأهيل (16) طالبا من تخصصات التربية الفنية في مهارات النحت والحرق والنقش على الخشب</t>
  </si>
  <si>
    <t>دورة خياطة أزياء الأطفال</t>
  </si>
  <si>
    <t>ورشة الخياطة في مركز تعليم الكبار</t>
  </si>
  <si>
    <t>ظريفة المدلل</t>
  </si>
  <si>
    <t>تأهيل مجموعة من السيدات والفتيات على المهارات الأساسية لخياطة أزياء الأطفال</t>
  </si>
  <si>
    <t>دورة مساعد كوافير</t>
  </si>
  <si>
    <t>وحدة الكوافير في مركز تعليم الكبار</t>
  </si>
  <si>
    <t>ريم العايدي</t>
  </si>
  <si>
    <t>تأهيل (18) فتاة على مهارات مهنة مساعد كوافير متقدم</t>
  </si>
  <si>
    <t>دورة التسويق المحترف</t>
  </si>
  <si>
    <t>وحدة التصنيع الغذائي في مركز تعليم الكبار</t>
  </si>
  <si>
    <t>عماد الخالدي</t>
  </si>
  <si>
    <t>تأهيل (15) شاب وفتاة في المهارات الأساسية لتسويق المنتجات الغذائية</t>
  </si>
  <si>
    <t>دورة التصنيع الغذائي</t>
  </si>
  <si>
    <t>تأهيل (15) شاب وفتاة في مهارات بسترة وتجميد منتجات الباميا والجزر والذرة</t>
  </si>
  <si>
    <t>دورة إدارة عمليات الشراء</t>
  </si>
  <si>
    <t>تأهيل (13) شاب وفتاة في مهارات إدارة عمليات شراء المواد الخام الغذائية</t>
  </si>
  <si>
    <t>دورة الطهي وإعداد الوجبات الساخنة</t>
  </si>
  <si>
    <t>وحدة انتاج الوجبات الساخنة في مركز تعليم الكبار</t>
  </si>
  <si>
    <t>تأهيل (17) شاب وفتاة في مهارات إعداد وجبات الدواجن واللحوم والأرز الشرقية والغربية</t>
  </si>
  <si>
    <t>برنامج التدخل المبكر يستهدف الأطفال من ذوي الاعاقة السمعية أقل من عمر 4 سنوات ، لتقديم الدعم و الإرشاد التربوي للأسر التي عانت كثيراً من نقص الخبرة و المعلومات و طرق التواصل التي تساعدهم في تنشئة أبنائهم الصم تنشئة سليمة في مراحل حياتهم و خصوصاً مرحلة الطفولة المبكرة ، بعد محاكاة المكان الذي تتم به الجلسات ليتشابه مع بيئة الطفل .</t>
  </si>
  <si>
    <t xml:space="preserve">جلسات تجمع الطفل و الأم و المشرفة التربوية  لتقديم المعلومات و الوسائل المساعدة لنمو و تطور الطفل جسدياً و اجتماعياً و عاطفياً و ذلك باستخدام الألعاب و الأنشطة اليومية التي تعتبر جزء من الحياة اليومية التي تساعد على طرق التعرف على لغة الطفل و تعزيزها و تمكين الطفل من استكشاف ذاته و عالمه و تنشيط عقله فكما يحتاج الجسم إلى الغذاء و الرياضة للنمو و التطور يحتاج العقل أيضاً للغذاء و الرياضة لكي ينمو و يتطور ، و تصميم أنشطة سمعية لتدريب الطفل على مهارات الاستماع لأن افضل وقت لتطور مهارة الاستماع هي السنوات الاولى من العمر ، و تهيئة الطفل لتطور مهارات ما قبل الكلام عن طريق التمارين اللازمة لإصدار أصوات الكلام عن طريق و تصميم الألعاب و الأنشطة اللفظية.         </t>
  </si>
  <si>
    <t xml:space="preserve">تستقبل الأطفال ذوي الإعاقة السمعية من سن (4 - 6 سنوات) وتتكون هذه المرحلة من مجموعتين :  فصل البستان و فصل التمهيدي ، يتلقى فيها الأطفال برنامج تعليمي ترفيهي بإسلوب التعليم باللعب والاكتشاف والمحاكاة عن طريق الزوايا التعليمية . </t>
  </si>
  <si>
    <t>تضم الصفوف الأساسية من الصف الأول حتى الصف التاسع و يتلقى الطلاب برنامج تعليمي من مناهج التربية و التعليم حيث يتعلمون مختلف المواد الدراسية من ( تربية دينية ،لغة عربية ، رياضيات ، علوم ،لغة انجليزية ، مواد اجتماعية ، تربية وطنية ، تربية مدنية ، تكنولوجيا ، تربية فنية ، تربية رياضية) ، وتتنوع الأساليب التدريسية في التعليم منها ما يعتمد علي العصف الذهني والتفكير وإتباع اسلوب حل المشكلات بالإضافة إلي إدخال المسرح التعليمي بالتدريس والتعلم بالمحاكاة مستعينين بكافة الوسائل والإمكانيات المتاحة من اجل النهوض بالشخاص ذوي الغعاقة السمعية ، كما يتم عمل تقييمات شهرية من قبل معلمي المدرسة للطلاب وامتحانات فصلية و نهائية و مع نهاية العام الدراسي  يمنح الطلاب شهادات تؤهلهم للترفع للصف الأعلى مصدقة من وزارة التربية و التعليم ،كما وتطمح مدرسة الأمل للصم الارتقاء بالطالب إلي أفضل وأعلي مستوي  وتتمني من الله أن تكون علي  قدر المسئولية .</t>
  </si>
  <si>
    <t>حماية الطفل و ضمان حقوقه من خلال توفير الرعاية والتأهيل ومتابعة أمور الاطفال وفقا للقانون واللوائح المنبثقة بالجمعية، وتقديم الارشاد التربوي والنفسي والاجتماعي للاطفال على مستوى الوقاية عن طريق حملات توعوية حول حقوق الطفل وحمايته بالتنسيق مع شبكات حماية الطفولة ليكون مواطناً صالحاً من خلال تهيئة الظروف المناسبة له و تنشئته نشأة سليمة تمكنه من المشاركة الفاعلة في شتى مجالات الحياة بما لا يهدد سلامته أو صحته البدنية أو النفسية أو يعرضه للخطر .</t>
  </si>
  <si>
    <t xml:space="preserve">            تستقبل طلاب الجامعات من مختلف قطاع غزة (جامعة الأقصى – كلية تنمية القدرات - الجامعة الإسلامية – جامعة الأزهر–جامعة القدس المفتوحة ..الخ) طلاب التدريب الميداني بمختلف التخصصات حيث يتلقون تدريباً عملياً كل حسب تخصصه و تتم متابعتهم من قبل إدارة المدرسة ومشرفون من جامعاتهم .</t>
  </si>
  <si>
    <t xml:space="preserve">حق الإنسان في المعلومات والشكاوى من الحقوق التي نصت عليها العديد من المواثيق الدولية والتشريعات الوطنية، وتعد المراجعات والشكاوى إحدى أدوات المساءلة الفعالة على أعمال الإدارة، كما ان الاطلاع عليها من قبل الأطراف المختصة ودراستها والرد عليها تعتبر وسيلة هامة يتم من خلالها حماية الحقوق بشكل عام من الانتهاك سواء كانت حق التعبير والاطلاع أو حيازة الأوراق كما تؤدي إلى تمكين الجميع من المشاركة في ادارة الشأن ... و تقديم المعلومات وتوفير الارشاد التربوي والنفسي والاجتماعي والنظر في حالات الأطفال الذين يمكن تحويلهم الى مراكز حماية الطفولة و التركيز على فهم دور وعمل مرشد حماية الطفولة وتنظيم أنشطة بهدف رفع الوعي لدى الاطفال و الجميع من خلال عرض الافلام والألعاب، وعقد الندوات واللقاءات والمحاضرات حول الإعاقة السمعية بالإضافة إلى زيارات ميدانية للتنسيق مع للمؤسسات العاملة بمجالات الإعاقات المختلفة و زيادة توعية الأشخاص ذوي الإعاقة بحقوقهم و تشكيل مجموعات ضاغطة منهم ومن أسرهم و فئات من المجتمع لمساعدتهم في الوصول إلى حقوقهم. 
</t>
  </si>
  <si>
    <t>ssoha@el-amal.org</t>
  </si>
  <si>
    <t>مشروع رؤية غزة 2020</t>
  </si>
  <si>
    <t xml:space="preserve">مشروع مؤقت </t>
  </si>
  <si>
    <t xml:space="preserve">اغاثي ، طوارئ </t>
  </si>
  <si>
    <t>طوارىء</t>
  </si>
  <si>
    <t xml:space="preserve">     تحت     التنفيذ</t>
  </si>
  <si>
    <t xml:space="preserve">سنتين </t>
  </si>
  <si>
    <t xml:space="preserve">تعزيز صلابة و صمود الغزيين من خلال تحسين فرص العمل للفئات الهشة و تحسين مستوي الدخل الاجتماعي الاقتصادي </t>
  </si>
  <si>
    <t xml:space="preserve">الاغاثة الكاثوليكية </t>
  </si>
  <si>
    <t xml:space="preserve">أمريكا </t>
  </si>
  <si>
    <t xml:space="preserve">الفقر و الهشاشة ، عدد أفراد الأسرة ، السيدات المعيلات لأسرهن ، الاعاقات و الأمراض المزمنة </t>
  </si>
  <si>
    <t xml:space="preserve">ارشاد الأقران : الدعم النفسي الاجتماعي للمرأة و الأشخاص ذوي الإعاقة في قطاع غزة </t>
  </si>
  <si>
    <t xml:space="preserve">  مشروع مؤقت </t>
  </si>
  <si>
    <t xml:space="preserve"> تدريب مرشد نفسي من الأشخاص ذوي الاعاقة و من ثم يقوم هو بتشكيل 3 مجموعات عمل تتكون كل مجموعة من 12 شخص و تتلقا ما يقارب 12 جلسة جماعية لتوعيتهم حول قضايا الأقران و المشروع و حقوق الأشخاص ذوي الاعاقة بالاضافة الي تنفيذ 10 جلسات فردية تفريغ نفسي . </t>
  </si>
  <si>
    <t xml:space="preserve">ارشادي ، نفسي </t>
  </si>
  <si>
    <t xml:space="preserve">6 شهور </t>
  </si>
  <si>
    <t xml:space="preserve">رفع مستوي وعي الأشخاص ذوي الاعاقة في موضوع الحقوق و قضايا تثقيف الأقران </t>
  </si>
  <si>
    <t xml:space="preserve">الايديوكيد </t>
  </si>
  <si>
    <t>EDUCAID</t>
  </si>
  <si>
    <t xml:space="preserve">وزارة الشئون الخارجية الايطالية </t>
  </si>
  <si>
    <t xml:space="preserve">ايطاليا </t>
  </si>
  <si>
    <t xml:space="preserve">يورو </t>
  </si>
  <si>
    <t xml:space="preserve">فئة الأشخاص من ذوي الاعاقة </t>
  </si>
  <si>
    <t>مشروع نحن نعمل : التمكين الاجتماعي و الاقتصادي للنساء ذوات الاعاقة في قطاع غزة "</t>
  </si>
  <si>
    <t xml:space="preserve">تعزيز الاندماج للنساء ذوات الاعاقة وفقا لاتفاقية الأمم المتحدة المتعلقة بحقوق الأشخاص ذوات الاعاقة  من خلال التمكين الاجتماعي و الاقتصادي للنساء ذوات الاعاقة في قطاع غزة و توجيهم باتجاه عالم العمل و دمجهم بسوق العمل و تقوية المهارات المهنية للنساء ذوات الاعاقة . كما يهدف المشروع الي رفع مستوي الوعي للمجتمع الفلسطيني و الدولي حول حقوق النساء ذوات الاعاقة . 
</t>
  </si>
  <si>
    <t xml:space="preserve">اجتماعي اقتصادي ، بناء قدرات </t>
  </si>
  <si>
    <t xml:space="preserve">24 شهر </t>
  </si>
  <si>
    <t xml:space="preserve">     قطاع    غزة</t>
  </si>
  <si>
    <t xml:space="preserve">توجيه النساء ذوات الاعاقة باتجاه عالم العمل و دمجهم بسوق العمل
و تقوية المهارات المهنية للنساء ذوات الاعاقة
</t>
  </si>
  <si>
    <t>مؤسسة الايدوكيد الايطالية</t>
  </si>
  <si>
    <t>educaid</t>
  </si>
  <si>
    <t>الوكالة الايطالية للتعاون الانمائى</t>
  </si>
  <si>
    <t>ايطاليا</t>
  </si>
  <si>
    <t>يورو</t>
  </si>
  <si>
    <t>نساء ذوى اعاقة</t>
  </si>
  <si>
    <t xml:space="preserve">برنامج الخدمات المتكاملة للأيتام </t>
  </si>
  <si>
    <t>يخدم أيتام حرب 2008 يقوم بدعم حقوق الايتام في غزة للعيش بحياة كريمة وتزويد الايتام الاطفال والشباب بمؤهلات وموارد تساعدهم على الاعتماد على انفسهم وخلق افاق جديدة لهم ليكونوا شبابا فاعلين في مجتمعهم بتقديم التعليم والرعاية والدعم النفسي لهم من خلال لقاءات يومية .</t>
  </si>
  <si>
    <t xml:space="preserve">شهرين </t>
  </si>
  <si>
    <t>رفع مستوي التحصيل الدراسي للأطفال ، تقديم دعم نفسي واجتماعي لهم و لذويهم .</t>
  </si>
  <si>
    <t xml:space="preserve">مؤسسة التعاون </t>
  </si>
  <si>
    <t>Welfare</t>
  </si>
  <si>
    <t xml:space="preserve">مؤسسة ابراج </t>
  </si>
  <si>
    <t xml:space="preserve">بريطانيا </t>
  </si>
  <si>
    <t xml:space="preserve">فئة الأطفال الأيتام من حرب 2014 </t>
  </si>
  <si>
    <t>7 شهور</t>
  </si>
  <si>
    <t>4 شهور</t>
  </si>
  <si>
    <t>مشروع مراكز العائلة 2017</t>
  </si>
  <si>
    <t xml:space="preserve">ميقدم للأطفال جلسات مهارات حياتية وأنشطة رياضية وترفيهية وخدمات ارشاد نفسي واجتماعي ودراسة ومعالجة حالات الاطفال الذين يتعرضون لمخاطر حماية الطفولة ونشرات توعوية للاهالي </t>
  </si>
  <si>
    <t>منظمة الامم المتحدة للطفولة - اليونيسيف</t>
  </si>
  <si>
    <t xml:space="preserve">فئة الطفولة المبكرة </t>
  </si>
  <si>
    <t>مشروع التشغيل المؤقت لخريجي قطاع غزة – الدعم المدرسي للأطفال من ذوي الاعاقة السمعية .</t>
  </si>
  <si>
    <t xml:space="preserve">تشغيل عدد 7 خريجين لتنفيذ أنشطة تعليمية لامنهجية و أنشطة ترفيهية وأنشطة  دعم نفسي اجتماعي </t>
  </si>
  <si>
    <t xml:space="preserve">3 شهور </t>
  </si>
  <si>
    <t xml:space="preserve">تحسين الوضع المعيشي للخريجين و المساهمة في رفع الضغط النفسي الاجتماعي عن الأطفال من ذوي الاعاقة </t>
  </si>
  <si>
    <t xml:space="preserve">الجمعية الخيرية الأرذدوكسية </t>
  </si>
  <si>
    <t xml:space="preserve">رياح السلام اليابانية </t>
  </si>
  <si>
    <t xml:space="preserve">اليابان </t>
  </si>
  <si>
    <t xml:space="preserve">فئة الخريجين الهشة و الأطفال ذوي الاعاقة </t>
  </si>
  <si>
    <t xml:space="preserve">مشروع استجابة الصلابة : تقوية قدرات الصلابة من خلال تحسين الوصول للخدمات الأساسية في المناطق المهمشة جنوب قطاع غزة </t>
  </si>
  <si>
    <t>تقديم أنشطة الدعم النفسي الاجتماعي للأطفال في رياض الأطفال بمحافظة رفح بالاضافة الي تدريب عدد 30 من معلمين رياض الأطفال في الطرق الانمائية الحديثة للتعامل مع الأطفال .</t>
  </si>
  <si>
    <t xml:space="preserve">دعم نفسي اجتماعي </t>
  </si>
  <si>
    <t xml:space="preserve">9 شهور </t>
  </si>
  <si>
    <t xml:space="preserve">تعزيز الصلابة النفسية و الاجتماعية للأطفال و المربيات في رياض الأطفال في محافظة رفح </t>
  </si>
  <si>
    <t xml:space="preserve">وكالة التعاون الايطالي </t>
  </si>
  <si>
    <t xml:space="preserve">تزويد معينات سمعية طبية لعدد 24 طفل من الحالات المحتاجة بمحافظة رفح </t>
  </si>
  <si>
    <t xml:space="preserve">يهدف المشروع الي تزويد معينات سمعية طبية لعدد 24 طفل من الحالات المحتاجة بمحافظة رفح </t>
  </si>
  <si>
    <t xml:space="preserve">منتهي </t>
  </si>
  <si>
    <t xml:space="preserve">محافظة رفح </t>
  </si>
  <si>
    <t>ساهم المشروع في تحسين المستوي التعليمي و الأكاديمي للأ"فال ضعيفي السمع كما عزز علاقاتهم بزملاءهم في المدرسة و أقرانهم في المجتمع المحيط .</t>
  </si>
  <si>
    <t>DAP</t>
  </si>
  <si>
    <t xml:space="preserve">استراليا </t>
  </si>
  <si>
    <t xml:space="preserve">درجة الاعاقة السمعية 
مستوي الدخل و الوضع الاجتماعي </t>
  </si>
  <si>
    <t xml:space="preserve">مشروع دعم و تطوير نماذج نموذجية لتعليم الكبار </t>
  </si>
  <si>
    <t>تمكين وبناء قدرات مؤسسات تعليم الشباب والكبار في المناطق المستهدفة؛ لتحقيق التنمية المستدامة والممكنة، لتكون مراكز نموذجية ومؤهلة تقدم خدمات تدريبية وتعليمية نوعية، تعمل على تحسين الظروف المعيشية ونوعية الحياة لدى الشباب والكبار، في ظل الظروف الاقتصادية والسياسية والاجتماعية الصعبة.</t>
  </si>
  <si>
    <t xml:space="preserve">تعليمي ، بناء قدرات </t>
  </si>
  <si>
    <t xml:space="preserve">20 شهر </t>
  </si>
  <si>
    <t>مشروع مزيد من فرص التشغيل للشباب الفلسطينيين – مكون تدريبات قصيرة المدي "GIZ</t>
  </si>
  <si>
    <t>تطوير 5 مسارات إنتاج جديدة من المواد الغذائية القابلة للانتشار في الاسواق المحلية ليلبي احتياجات سوق المطاعم والسوبرماركت والمؤسسات والمشاريع المختلفة من الوجبات الخاصة و المواد والخضار المعاد تغليفها وانتاجها بشكل جديد.</t>
  </si>
  <si>
    <t xml:space="preserve">مشاريع صغيرة </t>
  </si>
  <si>
    <t>عام</t>
  </si>
  <si>
    <t>تطوير 5 خطوط انتاج من الخضراوات والفواكه ومنتجات الطعام النوعي الخاص لرياض الأطفال، المناسبات، المؤسسات.</t>
  </si>
  <si>
    <t>المانيا</t>
  </si>
  <si>
    <t>الشباب و الشابات من عمر20-35 سنة من سوق العمل</t>
  </si>
  <si>
    <t>مشروع  " النوع الاجتماعي المبني علي العنف " الجندر "</t>
  </si>
  <si>
    <t xml:space="preserve"> توعية الشباب من كلا الجنسين في المواضيع المتعلقة بقضايا النوع الاجتماعي بهدف الحد و التقليص من الكثير من المشاكل التي تأتي بسبب قلة الوعي الاجتماعي </t>
  </si>
  <si>
    <t xml:space="preserve">ثقافي </t>
  </si>
  <si>
    <t xml:space="preserve"> 6 شهور </t>
  </si>
  <si>
    <t>يوجد</t>
  </si>
  <si>
    <t xml:space="preserve">التوعية بقانون الأحوال الشخصية ، و التعرف على المشاكل الجندرية ، والتعرف على أهم المشاكل التي تواجه النازحين الى مدارس الأونروا وقت الحروب و كيفية التعامل معها </t>
  </si>
  <si>
    <t>UNRWA</t>
  </si>
  <si>
    <t xml:space="preserve">العمر فوق 25 عاما من كلا الجنسين </t>
  </si>
  <si>
    <t xml:space="preserve">مشروع تقديم خدمات فحص السمع المبدئي للطلب الأنروا الجدد و أطفال برنامج السن من ذوي الاحتياجات الخاصة   </t>
  </si>
  <si>
    <t xml:space="preserve">تقديم خدمات فحص السمع المبدئي لعدد 1942 طفل للأطفال ذو الاحتياجات الخاصة و 6056 طفل من طلاب الصف الأول </t>
  </si>
  <si>
    <t xml:space="preserve">12 شهور </t>
  </si>
  <si>
    <t xml:space="preserve">التدخل و الاستجابة السريعة للأطفال الذين يعانون من فقد و ضعف في مستوي السمع خاصة الأطفال من طلاب الصف الأول </t>
  </si>
  <si>
    <t xml:space="preserve">الأطفال ضعيفي السمع و طلاب الصف الأول </t>
  </si>
  <si>
    <t>اجمالي المستفيدين من برامج و مشاريع الجمعية</t>
  </si>
  <si>
    <t xml:space="preserve">تابع للمشاريع </t>
  </si>
  <si>
    <t>برنامج
 دائم</t>
  </si>
  <si>
    <t>تابع التطوير و بناء القدرات</t>
  </si>
  <si>
    <t>ziadhoson@el-amal.org</t>
  </si>
  <si>
    <t>mothman@el-amal.org</t>
  </si>
  <si>
    <t>melhajyousef@el-amal.org</t>
  </si>
  <si>
    <t>rawadalla@el-amal.org</t>
  </si>
  <si>
    <t>delholy@el-amal.org</t>
  </si>
  <si>
    <t>w.el-qadi@unrwa.org</t>
  </si>
  <si>
    <t>adahi@el-amal.org</t>
  </si>
  <si>
    <t>kamilia-albayoumi@hotmail.com</t>
  </si>
  <si>
    <t>engsoheil23@hotmail.com</t>
  </si>
  <si>
    <t>bod@el-amal.org</t>
  </si>
  <si>
    <t>مجلس الإدارة</t>
  </si>
  <si>
    <t>المستفيدين من برامج الجمعية</t>
  </si>
  <si>
    <t>المستفيدين من مشاريع الجمعية</t>
  </si>
  <si>
    <t>أطفال " تحت  " 18</t>
  </si>
  <si>
    <t>بالغين " فوق  "18</t>
  </si>
  <si>
    <t xml:space="preserve">اجمالي المستفيدين 
من أشخاص ذوي اعاقة و غيرهم </t>
  </si>
  <si>
    <t>اجمالي المستفيدون من البرامج و المشاريع</t>
  </si>
  <si>
    <t>االسمع و النطق</t>
  </si>
  <si>
    <t>نادي السنابل</t>
  </si>
  <si>
    <t>إدارة تنفيذية</t>
  </si>
  <si>
    <t>السمع و النطق</t>
  </si>
  <si>
    <t>إداري</t>
  </si>
  <si>
    <t xml:space="preserve"> العاملون بالبرامج والمشاريع / ذكور - اناث</t>
  </si>
  <si>
    <t xml:space="preserve"> العاملون بالبرامج والمشاريع / إداري - فني</t>
  </si>
  <si>
    <t>عقد مؤقت</t>
  </si>
  <si>
    <t xml:space="preserve">عقود العاملين  بالبرنامج و المشاريع </t>
  </si>
  <si>
    <t>تصنيف العاملين  بالبرنامج و المشاريع / أشخاص ذوي إعاقة و غيرهم</t>
  </si>
  <si>
    <t>لقد استمرت إدارة الجمعية في العلاقة المتميزة و المتينة مع وكالة الغوث الدولية منذ نشأة الجمعية و حتى ساعة إعداد هذا التقرير ، حيث تميزت هذه العلاقة بالشراكة الحقيقية التي تعبر عن رغبة الطرفين في تنمية المجتمع الفلسطيني و تقديم الخدمات الضرورية للفئات المحتاجة و قد كان لوكالة الغوث الدولية الدور المميز في دعم و تمويل العديد من الأنشطة و البرامج الحيوية من خلال رزمة دعم متكاملة كان أبرزها الاستمرار في دعم رواتب الموظفين في الجمعية من خلال برنامج التشغيل المؤقت ، هذا بالإضافة إلى برامج التدريب المتنوعة و الدعم الفني لتطوير قدرات الجمعية في مجالات الإدارة و تمكين العاملين في تقديم الخدمات بالشكل الأفضل ، و إننا إذ نقدر هذا الدعم الكريم والمتواصل من وكالة الغوث الدولية لنتقدم لجميع العاملين و المسئولين في برامج وكالة الغوث المختلفة بعظيم الشكر و الامتنان آملين أن نستمر  و إياهم في دعم مسيرة الخدمة و البناء و التنمية في مجتمعنا الفلسطيني .المتواصل من وكالة الغوث الدولية لنتقدم لجميع العاملين و المسئولين في برامج وكالة الغوث المختلفة بعظيم الشكر و الامتنان آملين أن نستمر  و إياهم في دعم مسيرة الخدمة و البناء و التنمية في مجتمعنا الفلسطيني .كما استمرت إدارة الجمعية بالتعاون مع الجهات الحكومية ذات العلاقة و خصوصاً وزارة التربية و التعليم و الاستفادة من خدمات الإشراف على العملية التعليمية للصم و كذلك الاستفادة من دعم رواتب بعض موظفي المدرسة  مقدرين بذلك الدور المميز الذي تلعبه مديرية التربية والتعليم و طاقم العاملين فيها في دعم أنشطة و برامج مدرسة الأمل للصم .</t>
  </si>
  <si>
    <r>
      <t>v</t>
    </r>
    <r>
      <rPr>
        <b/>
        <shadow/>
        <sz val="22"/>
        <color rgb="FF000080"/>
        <rFont val="Times New Roman"/>
        <family val="1"/>
      </rPr>
      <t>    </t>
    </r>
    <r>
      <rPr>
        <b/>
        <shadow/>
        <sz val="22"/>
        <color rgb="FF333399"/>
        <rFont val="Traditional Arabic"/>
        <family val="1"/>
      </rPr>
      <t>الهيكل التنظ</t>
    </r>
    <r>
      <rPr>
        <b/>
        <shadow/>
        <sz val="22"/>
        <color rgb="FF0A0AA6"/>
        <rFont val="Traditional Arabic"/>
        <family val="1"/>
      </rPr>
      <t>يم</t>
    </r>
    <r>
      <rPr>
        <b/>
        <shadow/>
        <sz val="22"/>
        <color rgb="FF333399"/>
        <rFont val="Traditional Arabic"/>
        <family val="1"/>
      </rPr>
      <t>ي</t>
    </r>
  </si>
  <si>
    <t xml:space="preserve">جمعية الامل للتأهيل -رفح </t>
  </si>
  <si>
    <t xml:space="preserve"> المدرسة الأولى في المنطقة الجنوبية الرائدة في العمل الأطفال من ذوي الإعاقة السمعية ، تأسست المدرسة عام 1991 م و هي مجهزة بأحدث لأدوات والإمكانيات و الأجهزة والاحتياجات الضرورية اللازمة حيث يتلقى  فيها الطلاب برنامج تعليمي و تدريبي و ترفيهي ضمن خطط و مناهج تعليمية و تدريبية موضوعة لتناسب قدراتهم السمعية و الذهنية  والعقلية  حيث  تخضع  الخطط للمراجعة و التطوير و التحديث بشكل دوري ،كما  يعمل بالمدرسة طاقم متخصص من العاملين في مجال الإعاقة السمعية ولديهم الدراية الكافية لإنجاح هذا الصرح التعليمي الذي حمل الرسالة علي عاتقه وأدي الأمانة بكل إخلاص وتفاني لخدمة الطلاب من ذوي الإعاقة السمعية وتعليمهم من أجل بناء جيل قادر على العطاء.</t>
  </si>
  <si>
    <t>التقرير السنوي لعام        م</t>
  </si>
  <si>
    <t>: +972 08 - 2137692</t>
  </si>
  <si>
    <t>: +972 08 - 2136779</t>
  </si>
  <si>
    <t>: info@el-amal.org</t>
  </si>
  <si>
    <t>: www.el-amal.org</t>
  </si>
  <si>
    <t>عطاء بلا حدود</t>
  </si>
  <si>
    <t xml:space="preserve">                           بيـــــانات الجمعيـــــــــة </t>
  </si>
  <si>
    <r>
      <t xml:space="preserve">شـــــكر و تقديــــــــــر                                </t>
    </r>
    <r>
      <rPr>
        <b/>
        <shadow/>
        <sz val="18"/>
        <rFont val="Calibri"/>
        <family val="2"/>
        <scheme val="minor"/>
      </rPr>
      <t xml:space="preserve"> </t>
    </r>
  </si>
  <si>
    <t xml:space="preserve">
وكما نتقدم بالشكر و التقدير للشركاء الحاليين خلال الأعوام 2017-2018 و من المؤسسات الدولية ، خدمات الإغاثة الكاثوليكية و الوكالة الأمريكية للتنمية الدولية – مؤسسة التعاون -  برنامج Front Line اليابنية - مؤسسة EducAid  الإيطالية  - مؤسسة التعاون الدولي التابعة للجمعية الألمانية لتعليم الكبار DVV -مؤسسة التعاون الألماني  GIZ - الجمعية الخيرية الأرثوذكسية IOCC  ، مكتب التمثيل الأسترالي رام الله ، مركزالعمل التنموي معاً . كما نتقدم بالشكر الجزيل لكل الداعمين من المجتمع المحلي و للسادة المؤسسين و لأعضاء الجمعية العمومية شاكرين للجميع  مساهماتهم القيمة و دعمهم الكريم  ، آملين أن يستمر هذا الدعم و هذه المساندة حتى تتمكن الجمعية من تحقيق أهدافها.</t>
  </si>
  <si>
    <t xml:space="preserve">استمرار الشراكة مع مؤسسة اديوكيد الايطالية  الممول من الاتحاد الأوروبي من خلال  " مشروع الدعم النفسي والاجتماعي و تفعيل مسارات المرونة للأشخاص ذوي الإعاقة والأطفال الذين تعرضوا لصدمات نفسية بعد الحرب  " من قرين إلى قرين" و " مشروع نحن نعمل " التمكين الاجتماعي و الاقتصادي للنساء ذوات الاعاقة في قطاع غزة ، هذا بالاضافة الي استمرار العمل مع وكالة الغوث الدولية "ببمشروع " النوع الاجتماعي المبني علي العنف" الجندر" توعية الشباب من كلا الجنسين في المواضيع المتعلقة بقضايا النوع الاجتماعي بهدف الحد و التقليص من الكثير من المشاكل التي تأتي بسبب قلة الوعي الاجتماعي. </t>
  </si>
  <si>
    <t xml:space="preserve">                                         مقدمــــــــــة                                                </t>
  </si>
  <si>
    <t>1.     بناء مؤسسة متطورة إدارياً ومالياً وفنياً تتمتع بالمصداقية والمرونة، قادرة على تجنيد واستثمار الموارد لتقديم خدمات نوعية ومتميزة للفئات المستهدفة.
2.     الحفاظ على استمرارية الخدمات الأساسية المقدمة التي تلبي احتياجات الفئات المستهدفة وتأمين الدعم اللازم لذلك.
3.     تحسين جودة الحياة للصم بما يكفل مشاركتهم الفاعلة في المجتمع.
4.     المساهمة في تعزيز فرص النمو والتطور للطفل الفلسطيني. 
5.     تعزيز العلاقة مع المجتمع المحلي والشركاء بما يكفل تحقيق رسالة الجمعية.</t>
  </si>
  <si>
    <r>
      <t xml:space="preserve">   تأسست جمعية الأمل لتأهيل المعاقين في البداية باسم مركز رفح لتأهيل المعاقين في العام 1991م و تم ترخيص المركز كجمعية عثمانية في العام 1998 تحت اسم </t>
    </r>
    <r>
      <rPr>
        <b/>
        <shadow/>
        <sz val="16"/>
        <color rgb="FF000000"/>
        <rFont val="Calibri"/>
        <family val="2"/>
        <scheme val="minor"/>
      </rPr>
      <t>جمعية الأمل لتأهيل المعاقين -رفح</t>
    </r>
    <r>
      <rPr>
        <b/>
        <sz val="16"/>
        <color rgb="FF000000"/>
        <rFont val="Calibri"/>
        <family val="2"/>
        <scheme val="minor"/>
      </rPr>
      <t xml:space="preserve"> ، حيث تشكلت لجنة محلية من مدينة رفح ضمت العديد من الأخوة المهتمين و عدداً من الأخصائيين ، و الذين أخذوا على عاتقهم مسؤولية إنشاء المركز ووضع البدايات لتوفير الخدمات لأبنائنا المعاقين في مدينة رفح و من هنا جاءت انطلاقة جمعية الأمل لتأهيل المعاقين برفح كحاجة ملحة نتيجة لازدياد عدد الجرحى خلال انتفاضة الشعب الفلسطيني الأولى والتي خلفت العديد من الإعاقات مما دعا مجموعة من المهتمين ، للتداعي والبدء في التفكير بإنشاء مركز يعتني  بشئون الأشخاص ذوي الإعاقة بمحافظة رفح و بالتعاون مع برنامج المعاقين في دائرة الخدمات الاجتماعية بوكالة الغوث الدولية وما يتطلبه ذلك من جهد كبير نتيجة عدم وجود أي مراكز تقدم خدمات الأشخاص ذوي الإعاقة بالمحافظة وقلة هذه المراكز على مستوى فلسطين ، وقد تمثلت المشكلة في البداية في نقص المعلومات و الإحصاءات وكذلك عدم وجود الطاقم المتخصص والذي يعمل في هذا المجال، بالإضافة إلى نقص الموارد المالية نتيجة الظروف الاقتصادية التي تعاني منها محافظة رفح.إن سر النجاح الأساسي لاستمرار العمل بالجمعية وتطورها وأخذها  الدور المميز على صعيد محافظة رفح بين مراكز التأهيل المختلفة هو تركيزها على استغلال الطاقات البشرية بالصورة الأمثل وتوظيفها بما يخدم تنمية المجتمع الفلسطيني ، و كان لهذه السياسة عظيم الأثر  في تقوية علاقة الجمعية بالمجتمع المحلي واستمرار الدعم المعنوي لها مما ساهم في تطورها و اتساع نطاق خدماتها وتعدد الأدوار التي تساهم بها على صعيد محافظة رفح والبدء في مشاريع نوعية تتناسب مع الاحتياجات الأساسية والطارئة لأبناء شعبنا ، وكان لعمل المتطوعين في الجمعية لفترة تزيد على ثلاث سنوات وكذلك مشاركة العديد من المتطوعين من المجتمع المحلي في أعمال البناء والترميم أثر كبير في  استمرار أنشطة الجمعية في  بدايات العمل ،كما سعت إدارة الجمعية جاهدة من أجل الحفاظ على مستوى الخدمات المقدمة و الحفاظ على جودتها وتوسيع دائرة المستفيدين من خدمات الجمعية على الرغم من الحصار المفروض على قطاع غزة و تدنى فرص التمويل من المؤسسات المانحة ونقص المواد و المعدات وذلك عبر استغلال شبكة علاقات الجمعية مع المؤسسات المانحة و  العمل بخطط طوارئ متفرقة ضمن استمرار أنشطة وخدمات الجمعية .</t>
    </r>
  </si>
  <si>
    <r>
      <rPr>
        <b/>
        <sz val="22"/>
        <color rgb="FF0033CC"/>
        <rFont val="Arial Unicode MS"/>
        <family val="2"/>
      </rPr>
      <t>❋</t>
    </r>
    <r>
      <rPr>
        <b/>
        <shadow/>
        <sz val="22"/>
        <color rgb="FF0033CC"/>
        <rFont val="Calibri"/>
        <family val="2"/>
        <scheme val="minor"/>
      </rPr>
      <t xml:space="preserve"> </t>
    </r>
    <r>
      <rPr>
        <b/>
        <shadow/>
        <u/>
        <sz val="22"/>
        <color rgb="FF0033CC"/>
        <rFont val="Calibri"/>
        <family val="2"/>
        <scheme val="minor"/>
      </rPr>
      <t>النشأة و التطور :</t>
    </r>
  </si>
  <si>
    <r>
      <rPr>
        <b/>
        <shadow/>
        <sz val="7"/>
        <color rgb="FF0033CC"/>
        <rFont val="Calibri"/>
        <family val="2"/>
        <scheme val="minor"/>
      </rPr>
      <t xml:space="preserve"> :: : </t>
    </r>
    <r>
      <rPr>
        <b/>
        <shadow/>
        <u/>
        <sz val="18"/>
        <color rgb="FF0033CC"/>
        <rFont val="Calibri"/>
        <family val="2"/>
        <scheme val="minor"/>
      </rPr>
      <t>رؤيتنا❋</t>
    </r>
  </si>
  <si>
    <r>
      <t>❋</t>
    </r>
    <r>
      <rPr>
        <b/>
        <shadow/>
        <sz val="7"/>
        <color rgb="FF0033CC"/>
        <rFont val="Calibri"/>
        <family val="2"/>
        <scheme val="minor"/>
      </rPr>
      <t xml:space="preserve">  </t>
    </r>
    <r>
      <rPr>
        <b/>
        <shadow/>
        <u/>
        <sz val="18"/>
        <color rgb="FF0033CC"/>
        <rFont val="Calibri"/>
        <family val="2"/>
        <scheme val="minor"/>
      </rPr>
      <t>رسالتنا :</t>
    </r>
  </si>
  <si>
    <r>
      <t>❋</t>
    </r>
    <r>
      <rPr>
        <b/>
        <shadow/>
        <sz val="7"/>
        <color rgb="FF0033CC"/>
        <rFont val="Calibri"/>
        <family val="2"/>
        <scheme val="minor"/>
      </rPr>
      <t xml:space="preserve">  </t>
    </r>
    <r>
      <rPr>
        <b/>
        <shadow/>
        <u/>
        <sz val="18"/>
        <color rgb="FF0033CC"/>
        <rFont val="Calibri"/>
        <family val="2"/>
        <scheme val="minor"/>
      </rPr>
      <t>غايتنا:</t>
    </r>
  </si>
  <si>
    <r>
      <t>❋</t>
    </r>
    <r>
      <rPr>
        <b/>
        <shadow/>
        <sz val="7"/>
        <color rgb="FF0033CC"/>
        <rFont val="Calibri"/>
        <family val="2"/>
        <scheme val="minor"/>
      </rPr>
      <t xml:space="preserve">    </t>
    </r>
    <r>
      <rPr>
        <b/>
        <shadow/>
        <u/>
        <sz val="18"/>
        <color rgb="FF0033CC"/>
        <rFont val="Calibri"/>
        <family val="2"/>
        <scheme val="minor"/>
      </rPr>
      <t>قيم و فلسفة الجمعية :</t>
    </r>
  </si>
  <si>
    <r>
      <t>❋</t>
    </r>
    <r>
      <rPr>
        <b/>
        <shadow/>
        <sz val="7"/>
        <color rgb="FF0033CC"/>
        <rFont val="Calibri"/>
        <family val="2"/>
        <scheme val="minor"/>
      </rPr>
      <t xml:space="preserve">  </t>
    </r>
    <r>
      <rPr>
        <b/>
        <shadow/>
        <u/>
        <sz val="18"/>
        <color rgb="FF0033CC"/>
        <rFont val="Calibri"/>
        <family val="2"/>
        <scheme val="minor"/>
      </rPr>
      <t>التحديات و المعيقات :</t>
    </r>
  </si>
  <si>
    <t>فلسفة الجمعية تتركز حول الكيفية التي من خلالها يمكن تحقيق تغيير إيجابي حقيقي في المجتمع من خلال الالتزام بالقيم الاستراتيجية الآتية:
1-    الانتماء: هو الولاء للمؤسسة والعمل على تنميتها وإنجاحها مهما تطلب الأمر من جهد.
2-    المهنية: الالتزام بقواعد وأنظمة العمل وعدم التقاعس عن تأدية المطلوب على أكمل وجه.
3-    الشفافية: العمل في العلن على نحو مكشوف للجميع.
4-    احترام القيم المجتمعية: العمل بانسجام كامل مع القيم السائدة في المجتمع.
5-    مواكبة التطور: الانفتاح على كافة مجالات العمل وخصوصاً التكنولوجية منها بهدف الاستفادة من الأدوات المتطورة وتوظيفها لصالح العمل.
6-    المسؤولية المجتمعية: مساعدة بعض فئات المجتمع في ظروف محددة بدون مقابل.
7-    التطوع: العمل بدون مقابل في سبيل تحقيق أهداف المؤسسة او المجتمع.</t>
  </si>
  <si>
    <t xml:space="preserve">        "جمعيتنا جمعية أهلية رائدة تعمل بتميز في مجال التنمية والتعليم والصحة والثقافة والتدريب والتأهيل بما يكفل حياة أفضل للفئات المهمشة وخصوصاَ الصم  وتعزيز قدراتهم معتمدين على كادر مهني مؤهل واستخدام أحدث الأساليبلبناء جيل قادر على المساهمة  بفعالية في رقي المجتمع الفلسطيني “    </t>
  </si>
  <si>
    <t xml:space="preserve">Stars Foundation*United Kingdom </t>
  </si>
  <si>
    <t xml:space="preserve">
 London</t>
  </si>
  <si>
    <t xml:space="preserve">الدوام المدرسي يستمر من الساعة 08:00 صباحا و حتى الساعة 2:00 ظهرًا و الإجازة الرسمية يومي الجمعة و السبت </t>
  </si>
  <si>
    <r>
      <t>❋</t>
    </r>
    <r>
      <rPr>
        <b/>
        <u/>
        <sz val="7"/>
        <color rgb="FF000080"/>
        <rFont val="Calibri"/>
        <family val="2"/>
        <scheme val="minor"/>
      </rPr>
      <t xml:space="preserve">     </t>
    </r>
    <r>
      <rPr>
        <b/>
        <u/>
        <sz val="18"/>
        <color rgb="FF000080"/>
        <rFont val="Calibri"/>
        <family val="2"/>
        <scheme val="minor"/>
      </rPr>
      <t xml:space="preserve">هيكلية مدرسة الأمل </t>
    </r>
  </si>
  <si>
    <r>
      <t>❋ </t>
    </r>
    <r>
      <rPr>
        <b/>
        <u/>
        <sz val="7"/>
        <color rgb="FF000080"/>
        <rFont val="Calibri"/>
        <family val="2"/>
        <scheme val="minor"/>
      </rPr>
      <t xml:space="preserve">   </t>
    </r>
    <r>
      <rPr>
        <b/>
        <u/>
        <sz val="18"/>
        <color rgb="FF000080"/>
        <rFont val="Calibri"/>
        <family val="2"/>
        <scheme val="minor"/>
      </rPr>
      <t>أهم الأنشطة المقدمة بالمدرسة :</t>
    </r>
  </si>
  <si>
    <t xml:space="preserve"> :  التدخل المبكر ❋ </t>
  </si>
  <si>
    <t>: وحدة الأم و الطفل❋</t>
  </si>
  <si>
    <t xml:space="preserve"> : مرحلة الروضة ❋ </t>
  </si>
  <si>
    <r>
      <t>❋</t>
    </r>
    <r>
      <rPr>
        <b/>
        <sz val="7"/>
        <color rgb="FF000080"/>
        <rFont val="Calibri"/>
        <family val="2"/>
        <scheme val="minor"/>
      </rPr>
      <t xml:space="preserve">  </t>
    </r>
    <r>
      <rPr>
        <b/>
        <u/>
        <sz val="16"/>
        <color rgb="FF000080"/>
        <rFont val="Calibri"/>
        <family val="2"/>
        <scheme val="minor"/>
      </rPr>
      <t>مرحلة التعليم الأساسي :</t>
    </r>
  </si>
  <si>
    <r>
      <t>❋</t>
    </r>
    <r>
      <rPr>
        <b/>
        <sz val="7"/>
        <color rgb="FF000080"/>
        <rFont val="Calibri"/>
        <family val="2"/>
        <scheme val="minor"/>
      </rPr>
      <t xml:space="preserve">   </t>
    </r>
    <r>
      <rPr>
        <b/>
        <u/>
        <sz val="16"/>
        <color rgb="FF000080"/>
        <rFont val="Calibri"/>
        <family val="2"/>
        <scheme val="minor"/>
      </rPr>
      <t>وحدة حماية الطفولة:</t>
    </r>
  </si>
  <si>
    <r>
      <t>❋</t>
    </r>
    <r>
      <rPr>
        <b/>
        <sz val="7"/>
        <color rgb="FF000080"/>
        <rFont val="Calibri"/>
        <family val="2"/>
        <scheme val="minor"/>
      </rPr>
      <t xml:space="preserve">  </t>
    </r>
    <r>
      <rPr>
        <b/>
        <u/>
        <sz val="16"/>
        <color rgb="FF000080"/>
        <rFont val="Calibri"/>
        <family val="2"/>
        <scheme val="minor"/>
      </rPr>
      <t>وحدة المعلومات والاقتراحات والشكاوي والإرشاد والمعالجة :</t>
    </r>
  </si>
  <si>
    <r>
      <t xml:space="preserve">❋ </t>
    </r>
    <r>
      <rPr>
        <b/>
        <u/>
        <sz val="16"/>
        <color rgb="FF000080"/>
        <rFont val="Calibri"/>
        <family val="2"/>
        <scheme val="minor"/>
      </rPr>
      <t>برنامج التدريب الميداني لطلبة الجامعات :</t>
    </r>
    <r>
      <rPr>
        <b/>
        <sz val="16"/>
        <color theme="1"/>
        <rFont val="Calibri"/>
        <family val="2"/>
        <scheme val="minor"/>
      </rPr>
      <t xml:space="preserve">  </t>
    </r>
  </si>
  <si>
    <r>
      <t>❋</t>
    </r>
    <r>
      <rPr>
        <b/>
        <sz val="7"/>
        <color rgb="FF000080"/>
        <rFont val="Calibri"/>
        <family val="2"/>
        <scheme val="minor"/>
      </rPr>
      <t xml:space="preserve">   </t>
    </r>
    <r>
      <rPr>
        <b/>
        <u/>
        <sz val="16"/>
        <color rgb="FF000080"/>
        <rFont val="Calibri"/>
        <family val="2"/>
        <scheme val="minor"/>
      </rPr>
      <t xml:space="preserve">تطوير الخدمات المقدمة بالمدرسة :   </t>
    </r>
  </si>
  <si>
    <r>
      <t xml:space="preserve">        ❋  </t>
    </r>
    <r>
      <rPr>
        <b/>
        <sz val="16"/>
        <color theme="1"/>
        <rFont val="Calibri"/>
        <family val="2"/>
        <scheme val="minor"/>
      </rPr>
      <t>إدخال  الحاسوب ليكون  ضمن المباحث التعليمية الرئيسية في التعليم من الناحية النظرية و العملية .</t>
    </r>
  </si>
  <si>
    <r>
      <t xml:space="preserve">        ❋ </t>
    </r>
    <r>
      <rPr>
        <b/>
        <sz val="16"/>
        <color theme="1"/>
        <rFont val="Calibri"/>
        <family val="2"/>
        <scheme val="minor"/>
      </rPr>
      <t>عقد دورات تدريبية متخصصة للعاملين بالمدرسة .</t>
    </r>
  </si>
  <si>
    <r>
      <t xml:space="preserve">        ❋  </t>
    </r>
    <r>
      <rPr>
        <b/>
        <sz val="16"/>
        <color theme="1"/>
        <rFont val="Calibri"/>
        <family val="2"/>
        <scheme val="minor"/>
      </rPr>
      <t>العمل بنظام التخصص العلمي لكل الفصول من الأول و حتى التاسع و نظام المعلم المقييم .</t>
    </r>
  </si>
  <si>
    <r>
      <t xml:space="preserve">        ❋ </t>
    </r>
    <r>
      <rPr>
        <b/>
        <sz val="16"/>
        <color theme="1"/>
        <rFont val="Calibri"/>
        <family val="2"/>
        <scheme val="minor"/>
      </rPr>
      <t>عقد دورات تدريبية للغة الإشارة و أساليب التعليم الحديثة للعاملين و لأولياء أمور الطلبة ولطلاب الجامعات.</t>
    </r>
  </si>
  <si>
    <r>
      <t xml:space="preserve">        ❋  </t>
    </r>
    <r>
      <rPr>
        <b/>
        <sz val="16"/>
        <color theme="1"/>
        <rFont val="Calibri"/>
        <family val="2"/>
        <scheme val="minor"/>
      </rPr>
      <t>تنظيم اللقاءات و برامج التدريب المجتمعي لأولياء الأمور و شرائح المهتمين من المجتمع .</t>
    </r>
  </si>
  <si>
    <r>
      <t xml:space="preserve">        ❋  </t>
    </r>
    <r>
      <rPr>
        <b/>
        <sz val="16"/>
        <color theme="1"/>
        <rFont val="Calibri"/>
        <family val="2"/>
        <scheme val="minor"/>
      </rPr>
      <t>السعي وتنظيم عدد من المشاريع وتقديمها إلى الجهات المانحة لتحويل التعليم إلى تعليم نشط و محوسب .</t>
    </r>
  </si>
  <si>
    <t>1.     تقديم خدمات التشخيص و العلاج لمشاكل النطق و الكلام للمحتاجين من سن 4 سنوات فما فوق في محافظة رفح و المنطقة الجنوبية للقطاع.</t>
  </si>
  <si>
    <t>2.     استخدام الأجهزة الحديثة والمتطورة في علاج مشاكل النطق والكلام عند الأطفال.</t>
  </si>
  <si>
    <t>3.     تقديم خدمات التشخيص و العلاج  لمشاكل النطق و الكلام لأطفال الصم في مدرسة الأمل بالجمعية .</t>
  </si>
  <si>
    <t>4.     تحويل الحالات التي تعاني من مشاكل في النطق و الكلام و علاجها و إعطاء كل حالة تقرير مفصل بالمشكلة بالتنسيق مع مراكز العائلة .</t>
  </si>
  <si>
    <t>5.     تحويل العديد من الحالات التي تعانى من مشاكل عضوية أو نفسية إلى أطباء ( جراحة , أخصائي  سمعيات , أخصائي  نفسي ).</t>
  </si>
  <si>
    <t>6.     تقديم النصائح و الإرشادات لأهالي الأطفال الذين يعانون من مشاكل النطق و الكلام .</t>
  </si>
  <si>
    <t>7.     نشر الوعي بين الأهالي حول كيفية التعامل مع الأطفال الذين يعانون من مشاكل الكلام.</t>
  </si>
  <si>
    <t>8.     تخريج العديد من الحالات التي كانت تعاني من مشاكل في النطق والكلام , وذلك  بعد انتهاء مرحلة العلاج بنجاح .</t>
  </si>
  <si>
    <t>  قلة العاملين في عيادة النطق , حيث تحتاج عيادة النطق إلى أخصائي آخر لتغطية عدد أكبر من المستفيدين من خدمات العيادة.</t>
  </si>
  <si>
    <r>
      <rPr>
        <b/>
        <sz val="16"/>
        <color rgb="FF3033A6"/>
        <rFont val="Calibri"/>
        <family val="2"/>
        <scheme val="minor"/>
      </rPr>
      <t xml:space="preserve">❋ </t>
    </r>
    <r>
      <rPr>
        <b/>
        <u/>
        <sz val="16"/>
        <color rgb="FF000000"/>
        <rFont val="Calibri"/>
        <family val="2"/>
        <scheme val="minor"/>
      </rPr>
      <t>قسم السمعيات</t>
    </r>
    <r>
      <rPr>
        <b/>
        <u/>
        <sz val="16"/>
        <color theme="1"/>
        <rFont val="Calibri"/>
        <family val="2"/>
        <scheme val="minor"/>
      </rPr>
      <t xml:space="preserve"> </t>
    </r>
    <r>
      <rPr>
        <b/>
        <sz val="16"/>
        <color theme="1"/>
        <rFont val="Calibri"/>
        <family val="2"/>
        <scheme val="minor"/>
      </rPr>
      <t>هو الأول والوحيد في محافظة رفح</t>
    </r>
    <r>
      <rPr>
        <b/>
        <sz val="16"/>
        <color rgb="FF000000"/>
        <rFont val="Calibri"/>
        <family val="2"/>
        <scheme val="minor"/>
      </rPr>
      <t xml:space="preserve"> يقدم خدمات فحص السمع  باستخدام أحدث الأجهزة العالمية حيث تم افتتاحه في 14/01 /1998م  و جهز القسم بغرفة عزل لضمان دقة عملية الفحص ، و تركيب المعينات السمعية التي تناسب جميع حالات فقد السمع ،و قوالب الأذن للمحتاجين من سن يوم فما فوق وذلك بهدف تقديم الخدمات وتسهيلها لأبنائنا في  محافظة رفح و المنطقة الجنوبية .</t>
    </r>
  </si>
  <si>
    <r>
      <rPr>
        <b/>
        <sz val="16"/>
        <color rgb="FF3033A6"/>
        <rFont val="Calibri"/>
        <family val="2"/>
        <scheme val="minor"/>
      </rPr>
      <t>❋</t>
    </r>
    <r>
      <rPr>
        <b/>
        <sz val="16"/>
        <color theme="1"/>
        <rFont val="Calibri"/>
        <family val="2"/>
        <scheme val="minor"/>
      </rPr>
      <t xml:space="preserve">  </t>
    </r>
    <r>
      <rPr>
        <b/>
        <u/>
        <sz val="16"/>
        <color theme="1"/>
        <rFont val="Calibri"/>
        <family val="2"/>
        <scheme val="minor"/>
      </rPr>
      <t>عيادة علاج مشاكل النطق و الكلام</t>
    </r>
    <r>
      <rPr>
        <b/>
        <sz val="16"/>
        <color theme="1"/>
        <rFont val="Calibri"/>
        <family val="2"/>
        <scheme val="minor"/>
      </rPr>
      <t xml:space="preserve"> هي الأولى والوحيدة في محافظة رفح تعمل على تقديم الخدمات التشخيصية و العلاجية لحالات  التي تعانى مشاكل النطق و الكلام ، و تم افتتاحها في عام 2007م  ،   و هي مجهزة بأحدث الأجهزة وبالمتخصصين القادرين على لتعامل مع كافة الفئات العمرية من كلا الجنسين .</t>
    </r>
  </si>
  <si>
    <r>
      <t>v</t>
    </r>
    <r>
      <rPr>
        <b/>
        <sz val="7"/>
        <color rgb="FF000080"/>
        <rFont val="Calibri"/>
        <family val="2"/>
        <scheme val="minor"/>
      </rPr>
      <t xml:space="preserve">       </t>
    </r>
    <r>
      <rPr>
        <b/>
        <u/>
        <sz val="16"/>
        <color rgb="FF000080"/>
        <rFont val="Calibri"/>
        <family val="2"/>
        <scheme val="minor"/>
      </rPr>
      <t xml:space="preserve">أهم الخدمات المقدمة بقسم السمعيات :- </t>
    </r>
  </si>
  <si>
    <r>
      <t>1.</t>
    </r>
    <r>
      <rPr>
        <b/>
        <sz val="7"/>
        <color rgb="FF000000"/>
        <rFont val="Calibri"/>
        <family val="2"/>
        <scheme val="minor"/>
      </rPr>
      <t xml:space="preserve">     </t>
    </r>
    <r>
      <rPr>
        <b/>
        <sz val="14"/>
        <color rgb="FF000000"/>
        <rFont val="Calibri"/>
        <family val="2"/>
        <scheme val="minor"/>
      </rPr>
      <t xml:space="preserve">إجراء الفحص السمعي الدوري لطلاب مدرسة الأمل للصم و الكشف عن المعينات السمعية .  </t>
    </r>
  </si>
  <si>
    <r>
      <t>2.</t>
    </r>
    <r>
      <rPr>
        <b/>
        <sz val="7"/>
        <color rgb="FF000000"/>
        <rFont val="Calibri"/>
        <family val="2"/>
        <scheme val="minor"/>
      </rPr>
      <t xml:space="preserve">     </t>
    </r>
    <r>
      <rPr>
        <b/>
        <sz val="14"/>
        <color rgb="FF000000"/>
        <rFont val="Calibri"/>
        <family val="2"/>
        <scheme val="minor"/>
      </rPr>
      <t>عمل تقييم سمعي للحالات الجديدة في المنطقة الجنوبية من عمر (4 سنوات فما فوق) ( HE)  .</t>
    </r>
  </si>
  <si>
    <r>
      <t>3.</t>
    </r>
    <r>
      <rPr>
        <b/>
        <sz val="7"/>
        <color rgb="FF000000"/>
        <rFont val="Calibri"/>
        <family val="2"/>
        <scheme val="minor"/>
      </rPr>
      <t xml:space="preserve">     </t>
    </r>
    <r>
      <rPr>
        <b/>
        <sz val="14"/>
        <color rgb="FF000000"/>
        <rFont val="Calibri"/>
        <family val="2"/>
        <scheme val="minor"/>
      </rPr>
      <t xml:space="preserve">عمل التخطيط السمعي للمراجعين في العيادة ( RETEST  ).. </t>
    </r>
  </si>
  <si>
    <r>
      <t>4.</t>
    </r>
    <r>
      <rPr>
        <b/>
        <sz val="7"/>
        <color rgb="FF000000"/>
        <rFont val="Calibri"/>
        <family val="2"/>
        <scheme val="minor"/>
      </rPr>
      <t xml:space="preserve">     </t>
    </r>
    <r>
      <rPr>
        <b/>
        <sz val="14"/>
        <color rgb="FF000000"/>
        <rFont val="Calibri"/>
        <family val="2"/>
        <scheme val="minor"/>
      </rPr>
      <t>عمل فحص لطبلة الأذن و الأذن الوسطى  ( TYMP  ) .</t>
    </r>
  </si>
  <si>
    <r>
      <t>5.</t>
    </r>
    <r>
      <rPr>
        <b/>
        <sz val="7"/>
        <color rgb="FF000000"/>
        <rFont val="Calibri"/>
        <family val="2"/>
        <scheme val="minor"/>
      </rPr>
      <t xml:space="preserve">     </t>
    </r>
    <r>
      <rPr>
        <b/>
        <sz val="14"/>
        <color rgb="FF000000"/>
        <rFont val="Calibri"/>
        <family val="2"/>
        <scheme val="minor"/>
      </rPr>
      <t>تركيب جميع أنواع المعينات السمعية للحالات المحتاجة (HAE ).</t>
    </r>
  </si>
  <si>
    <r>
      <t>6.</t>
    </r>
    <r>
      <rPr>
        <b/>
        <sz val="7"/>
        <color rgb="FF000000"/>
        <rFont val="Calibri"/>
        <family val="2"/>
        <scheme val="minor"/>
      </rPr>
      <t xml:space="preserve">     </t>
    </r>
    <r>
      <rPr>
        <b/>
        <sz val="14"/>
        <color rgb="FF000000"/>
        <rFont val="Calibri"/>
        <family val="2"/>
        <scheme val="minor"/>
      </rPr>
      <t>عمل عظمات للأذن للحالات المحتاجة  ( EMI   ) .</t>
    </r>
  </si>
  <si>
    <r>
      <t>7.</t>
    </r>
    <r>
      <rPr>
        <b/>
        <sz val="7"/>
        <color rgb="FF000000"/>
        <rFont val="Calibri"/>
        <family val="2"/>
        <scheme val="minor"/>
      </rPr>
      <t xml:space="preserve">     </t>
    </r>
    <r>
      <rPr>
        <b/>
        <sz val="14"/>
        <color rgb="FF000000"/>
        <rFont val="Calibri"/>
        <family val="2"/>
        <scheme val="minor"/>
      </rPr>
      <t>تحويل الحالات التي تعاني من مشاكل سمعية إلى طبيب أنف و أذن و حنجرة ENT )  ).</t>
    </r>
  </si>
  <si>
    <r>
      <t>8.</t>
    </r>
    <r>
      <rPr>
        <b/>
        <sz val="7"/>
        <color rgb="FF000000"/>
        <rFont val="Calibri"/>
        <family val="2"/>
        <scheme val="minor"/>
      </rPr>
      <t xml:space="preserve">     </t>
    </r>
    <r>
      <rPr>
        <b/>
        <sz val="14"/>
        <color rgb="FF000000"/>
        <rFont val="Calibri"/>
        <family val="2"/>
        <scheme val="minor"/>
      </rPr>
      <t xml:space="preserve">توفير البطاريات اللازمة للمعينات السمعية بمختلف أحجامها . </t>
    </r>
  </si>
  <si>
    <r>
      <t>9.</t>
    </r>
    <r>
      <rPr>
        <b/>
        <sz val="7"/>
        <color rgb="FF000000"/>
        <rFont val="Calibri"/>
        <family val="2"/>
        <scheme val="minor"/>
      </rPr>
      <t xml:space="preserve">     </t>
    </r>
    <r>
      <rPr>
        <b/>
        <sz val="14"/>
        <color rgb="FF000000"/>
        <rFont val="Calibri"/>
        <family val="2"/>
        <scheme val="minor"/>
      </rPr>
      <t xml:space="preserve">إعداد تقارير خاصة بحالة الوضع السمعي للمستفيدين الذين يعانون من مشاكل سمعية . </t>
    </r>
  </si>
  <si>
    <r>
      <t>10.</t>
    </r>
    <r>
      <rPr>
        <b/>
        <sz val="7"/>
        <color rgb="FF000000"/>
        <rFont val="Calibri"/>
        <family val="2"/>
        <scheme val="minor"/>
      </rPr>
      <t xml:space="preserve">      </t>
    </r>
    <r>
      <rPr>
        <b/>
        <sz val="14"/>
        <color rgb="FF000000"/>
        <rFont val="Calibri"/>
        <family val="2"/>
        <scheme val="minor"/>
      </rPr>
      <t>إعداد و تنفيذ ورش عمل حول الإعاقة السمعية و طرق الوقاية منها و المعينات السمعية و العناية بها.</t>
    </r>
  </si>
  <si>
    <r>
      <t>11.</t>
    </r>
    <r>
      <rPr>
        <b/>
        <sz val="7"/>
        <color rgb="FF000000"/>
        <rFont val="Calibri"/>
        <family val="2"/>
        <scheme val="minor"/>
      </rPr>
      <t xml:space="preserve">      </t>
    </r>
    <r>
      <rPr>
        <b/>
        <sz val="14"/>
        <color rgb="FF000000"/>
        <rFont val="Calibri"/>
        <family val="2"/>
        <scheme val="minor"/>
      </rPr>
      <t>الكشف المبكر عن الإعاقة السمعية من خلال فحص السمع المبدئي لرياض الأطفال و مدارس الوكالة و الحكومة .</t>
    </r>
  </si>
  <si>
    <r>
      <t>13.</t>
    </r>
    <r>
      <rPr>
        <b/>
        <sz val="7"/>
        <color rgb="FF000000"/>
        <rFont val="Calibri"/>
        <family val="2"/>
        <scheme val="minor"/>
      </rPr>
      <t xml:space="preserve">      </t>
    </r>
    <r>
      <rPr>
        <b/>
        <sz val="14"/>
        <color rgb="FF000000"/>
        <rFont val="Calibri"/>
        <family val="2"/>
        <scheme val="minor"/>
      </rPr>
      <t>التنسيق و التشبيك مع المؤسسات الأهلية و الحكومية و وكالة الغوث .</t>
    </r>
    <r>
      <rPr>
        <b/>
        <sz val="16"/>
        <color rgb="FF000000"/>
        <rFont val="Calibri"/>
        <family val="2"/>
        <scheme val="minor"/>
      </rPr>
      <t xml:space="preserve">  </t>
    </r>
  </si>
  <si>
    <r>
      <rPr>
        <b/>
        <u/>
        <sz val="16"/>
        <color rgb="FF3033A6"/>
        <rFont val="Calibri"/>
        <family val="2"/>
        <scheme val="minor"/>
      </rPr>
      <t>❋  </t>
    </r>
    <r>
      <rPr>
        <b/>
        <u/>
        <sz val="7"/>
        <color rgb="FF3033A6"/>
        <rFont val="Calibri"/>
        <family val="2"/>
        <scheme val="minor"/>
      </rPr>
      <t xml:space="preserve"> </t>
    </r>
    <r>
      <rPr>
        <b/>
        <u/>
        <sz val="18"/>
        <color rgb="FF3033A6"/>
        <rFont val="Calibri"/>
        <family val="2"/>
        <scheme val="minor"/>
      </rPr>
      <t>أهم الخدمات المقدمة بعيادة علاج النطق و الكلام</t>
    </r>
  </si>
  <si>
    <r>
      <rPr>
        <b/>
        <u/>
        <sz val="7"/>
        <color rgb="FF000080"/>
        <rFont val="Calibri"/>
        <family val="2"/>
        <scheme val="minor"/>
      </rPr>
      <t xml:space="preserve">   </t>
    </r>
    <r>
      <rPr>
        <b/>
        <u/>
        <sz val="18"/>
        <color rgb="FF000080"/>
        <rFont val="Calibri"/>
        <family val="2"/>
        <scheme val="minor"/>
      </rPr>
      <t>التحديات و المعيقات :</t>
    </r>
  </si>
  <si>
    <r>
      <t xml:space="preserve">  </t>
    </r>
    <r>
      <rPr>
        <b/>
        <sz val="16"/>
        <color rgb="FF000000"/>
        <rFont val="Calibri"/>
        <family val="2"/>
        <scheme val="minor"/>
      </rPr>
      <t>عدم وجود تمويل مستمر للمعينات السمعية و عدم قدرة الجمعية على تمويل العيادة بالمعينات السمعية .</t>
    </r>
  </si>
  <si>
    <r>
      <rPr>
        <b/>
        <sz val="20"/>
        <color rgb="FF000080"/>
        <rFont val="Arial Unicode MS"/>
        <family val="2"/>
      </rPr>
      <t xml:space="preserve">❋ </t>
    </r>
    <r>
      <rPr>
        <b/>
        <shadow/>
        <sz val="20"/>
        <color rgb="FF002060"/>
        <rFont val="Calibri"/>
        <family val="2"/>
        <scheme val="minor"/>
      </rPr>
      <t xml:space="preserve">مدرسة الأمل للصم </t>
    </r>
  </si>
  <si>
    <t>" هو نهج تعليمي مستمر، يهدف لتحقيق تمكين اجتماعي واقتصادي للأفراد والجماعات من عمر 15 سنة فما فوق، خلال مسارات تعمل على تزويدهم بالمعارف والمهارات والقيم اللازمة".</t>
  </si>
  <si>
    <t xml:space="preserve"> " المنارة الأولى لتعليم الكبار في فلسطين لمجتمع يحظى كل فرد فيه بدور فاعل".</t>
  </si>
  <si>
    <r>
      <rPr>
        <b/>
        <sz val="16"/>
        <color rgb="FF3033A6"/>
        <rFont val="Calibri"/>
        <family val="2"/>
        <scheme val="minor"/>
      </rPr>
      <t>❋ </t>
    </r>
    <r>
      <rPr>
        <b/>
        <u/>
        <sz val="16"/>
        <color rgb="FF3033A6"/>
        <rFont val="Calibri"/>
        <family val="2"/>
        <scheme val="minor"/>
      </rPr>
      <t>مفهوم تعليم الكبار في مركز الأمل:</t>
    </r>
  </si>
  <si>
    <r>
      <rPr>
        <b/>
        <sz val="16"/>
        <color rgb="FF3033A6"/>
        <rFont val="Calibri"/>
        <family val="2"/>
        <scheme val="minor"/>
      </rPr>
      <t xml:space="preserve">❋ </t>
    </r>
    <r>
      <rPr>
        <b/>
        <u/>
        <sz val="16"/>
        <color rgb="FF3033A6"/>
        <rFont val="Calibri"/>
        <family val="2"/>
        <scheme val="minor"/>
      </rPr>
      <t>رؤية مركز الأمل لتعليم الكبار:</t>
    </r>
  </si>
  <si>
    <r>
      <rPr>
        <b/>
        <sz val="18"/>
        <color rgb="FF3033A6"/>
        <rFont val="Calibri"/>
        <family val="2"/>
        <scheme val="minor"/>
      </rPr>
      <t xml:space="preserve">❋ </t>
    </r>
    <r>
      <rPr>
        <b/>
        <u/>
        <sz val="18"/>
        <color rgb="FF3033A6"/>
        <rFont val="Calibri"/>
        <family val="2"/>
        <scheme val="minor"/>
      </rPr>
      <t>الهيكل التنظيمي للمركز:</t>
    </r>
  </si>
  <si>
    <r>
      <rPr>
        <b/>
        <sz val="20"/>
        <color rgb="FF3033A6"/>
        <rFont val="Calibri"/>
        <family val="2"/>
        <scheme val="minor"/>
      </rPr>
      <t>❋  </t>
    </r>
    <r>
      <rPr>
        <b/>
        <u/>
        <sz val="20"/>
        <color rgb="FF3033A6"/>
        <rFont val="Calibri"/>
        <family val="2"/>
        <scheme val="minor"/>
      </rPr>
      <t xml:space="preserve"> مركــز الأمل لتعليم الكبـــــار </t>
    </r>
  </si>
  <si>
    <r>
      <t xml:space="preserve">               </t>
    </r>
    <r>
      <rPr>
        <b/>
        <sz val="13"/>
        <color theme="1"/>
        <rFont val="Calibri"/>
        <family val="2"/>
        <scheme val="minor"/>
      </rPr>
      <t>يهدف القسم إلي توفير الكتب في مجالات المعرفة المختلفة وبشكل تخصصي للطفل وتشمل المكتبة تلفزيون وفيديو لعرض أفلام تعليمية هادفة خاصة بالأطفال وتحتوي المكتبة على أكثر من 
                    6000كتاب.</t>
    </r>
  </si>
  <si>
    <r>
      <t xml:space="preserve">            </t>
    </r>
    <r>
      <rPr>
        <b/>
        <sz val="13"/>
        <color theme="1"/>
        <rFont val="Calibri"/>
        <family val="2"/>
        <scheme val="minor"/>
      </rPr>
      <t>يتضمن زوايا الألعاب المتخصصة ليكون عبارة عن صالة ترفيهية للأطفال بالإضافة إلي العديد من الألعاب الرياضية الخفيفة مثل تنس الطاولة وغيرها .</t>
    </r>
  </si>
  <si>
    <r>
      <t xml:space="preserve">             </t>
    </r>
    <r>
      <rPr>
        <b/>
        <sz val="13"/>
        <color theme="1"/>
        <rFont val="Calibri"/>
        <family val="2"/>
        <scheme val="minor"/>
      </rPr>
      <t>يتضمن تدريب الأطفال على حل الواجبات ومساعدتهم دراسيا خاصة في أوقات الامتحانات.</t>
    </r>
  </si>
  <si>
    <r>
      <t xml:space="preserve">            </t>
    </r>
    <r>
      <rPr>
        <b/>
        <sz val="14"/>
        <color theme="1"/>
        <rFont val="Calibri"/>
        <family val="2"/>
        <scheme val="minor"/>
      </rPr>
      <t xml:space="preserve"> </t>
    </r>
    <r>
      <rPr>
        <b/>
        <sz val="13"/>
        <color theme="1"/>
        <rFont val="Calibri"/>
        <family val="2"/>
        <scheme val="minor"/>
      </rPr>
      <t>الذي يساعد الطلاب في التدريب والعمل الجاد من خلال التدريبات الكشفية ومساعدتهم على الخروج  للمجتمع بعد إعدادهم لان يكونوا قادة متميزين .</t>
    </r>
  </si>
  <si>
    <r>
      <t xml:space="preserve">                 - قلة عدد المنشطين بالنادي </t>
    </r>
    <r>
      <rPr>
        <b/>
        <shadow/>
        <sz val="16"/>
        <color theme="1"/>
        <rFont val="Calibri"/>
        <family val="2"/>
        <scheme val="minor"/>
      </rPr>
      <t>.</t>
    </r>
  </si>
  <si>
    <r>
      <t xml:space="preserve">                 - قلة المشاريع المنفذة بالنادي </t>
    </r>
    <r>
      <rPr>
        <b/>
        <shadow/>
        <sz val="16"/>
        <color theme="1"/>
        <rFont val="Calibri"/>
        <family val="2"/>
        <scheme val="minor"/>
      </rPr>
      <t>.</t>
    </r>
  </si>
  <si>
    <r>
      <rPr>
        <b/>
        <sz val="20"/>
        <color rgb="FF3033A6"/>
        <rFont val="Calibri"/>
        <family val="2"/>
        <scheme val="minor"/>
      </rPr>
      <t xml:space="preserve">❋ </t>
    </r>
    <r>
      <rPr>
        <b/>
        <sz val="20"/>
        <color theme="1"/>
        <rFont val="Calibri"/>
        <family val="2"/>
        <scheme val="minor"/>
      </rPr>
      <t xml:space="preserve">نادي السنابل لتعزيز قدرات الطفل </t>
    </r>
  </si>
  <si>
    <r>
      <rPr>
        <b/>
        <u/>
        <sz val="16"/>
        <color rgb="FF000080"/>
        <rFont val="Arial Unicode MS"/>
        <family val="2"/>
      </rPr>
      <t>❋</t>
    </r>
    <r>
      <rPr>
        <b/>
        <shadow/>
        <u/>
        <sz val="7"/>
        <color rgb="FF000080"/>
        <rFont val="Calibri"/>
        <family val="2"/>
        <scheme val="minor"/>
      </rPr>
      <t xml:space="preserve">  </t>
    </r>
    <r>
      <rPr>
        <b/>
        <shadow/>
        <u/>
        <sz val="16"/>
        <color rgb="FF002060"/>
        <rFont val="Calibri"/>
        <family val="2"/>
        <scheme val="minor"/>
      </rPr>
      <t>أهم الأنشطة المقدمة في البرنامج :</t>
    </r>
  </si>
  <si>
    <r>
      <t>❋</t>
    </r>
    <r>
      <rPr>
        <b/>
        <sz val="7"/>
        <color rgb="FF000080"/>
        <rFont val="Calibri"/>
        <family val="2"/>
        <scheme val="minor"/>
      </rPr>
      <t xml:space="preserve"> </t>
    </r>
    <r>
      <rPr>
        <b/>
        <u/>
        <sz val="16"/>
        <color rgb="FF000080"/>
        <rFont val="Calibri"/>
        <family val="2"/>
        <scheme val="minor"/>
      </rPr>
      <t>الأنشطة الثقافية  :</t>
    </r>
  </si>
  <si>
    <r>
      <t>❋</t>
    </r>
    <r>
      <rPr>
        <b/>
        <sz val="7"/>
        <color rgb="FF000080"/>
        <rFont val="Calibri"/>
        <family val="2"/>
        <scheme val="minor"/>
      </rPr>
      <t xml:space="preserve">   </t>
    </r>
    <r>
      <rPr>
        <b/>
        <u/>
        <sz val="16"/>
        <color rgb="FF000080"/>
        <rFont val="Calibri"/>
        <family val="2"/>
        <scheme val="minor"/>
      </rPr>
      <t xml:space="preserve">أنشطة  الكمبيوتر والانترنت : </t>
    </r>
  </si>
  <si>
    <r>
      <t>❋</t>
    </r>
    <r>
      <rPr>
        <b/>
        <sz val="7"/>
        <color rgb="FF000080"/>
        <rFont val="Calibri"/>
        <family val="2"/>
        <scheme val="minor"/>
      </rPr>
      <t xml:space="preserve">   </t>
    </r>
    <r>
      <rPr>
        <b/>
        <u/>
        <sz val="16"/>
        <color rgb="FF000080"/>
        <rFont val="Calibri"/>
        <family val="2"/>
        <scheme val="minor"/>
      </rPr>
      <t xml:space="preserve">أنشطة المكتبة : </t>
    </r>
  </si>
  <si>
    <r>
      <t>❋</t>
    </r>
    <r>
      <rPr>
        <b/>
        <sz val="7"/>
        <color rgb="FF000080"/>
        <rFont val="Calibri"/>
        <family val="2"/>
        <scheme val="minor"/>
      </rPr>
      <t xml:space="preserve"> </t>
    </r>
    <r>
      <rPr>
        <b/>
        <u/>
        <sz val="16"/>
        <color rgb="FF000080"/>
        <rFont val="Calibri"/>
        <family val="2"/>
        <scheme val="minor"/>
      </rPr>
      <t xml:space="preserve">الإعلام والنشاط الثقافي : </t>
    </r>
  </si>
  <si>
    <r>
      <t>❋</t>
    </r>
    <r>
      <rPr>
        <b/>
        <sz val="7"/>
        <color rgb="FF000080"/>
        <rFont val="Calibri"/>
        <family val="2"/>
        <scheme val="minor"/>
      </rPr>
      <t xml:space="preserve">   </t>
    </r>
    <r>
      <rPr>
        <b/>
        <sz val="14"/>
        <color rgb="FFFF0000"/>
        <rFont val="Calibri"/>
        <family val="2"/>
        <scheme val="minor"/>
      </rPr>
      <t xml:space="preserve"> </t>
    </r>
    <r>
      <rPr>
        <b/>
        <u/>
        <sz val="16"/>
        <color rgb="FF000080"/>
        <rFont val="Calibri"/>
        <family val="2"/>
        <scheme val="minor"/>
      </rPr>
      <t>الرياضة والألعاب التنشيطية :</t>
    </r>
  </si>
  <si>
    <r>
      <t>❋</t>
    </r>
    <r>
      <rPr>
        <b/>
        <sz val="7"/>
        <color rgb="FF000080"/>
        <rFont val="Calibri"/>
        <family val="2"/>
        <scheme val="minor"/>
      </rPr>
      <t xml:space="preserve">   </t>
    </r>
    <r>
      <rPr>
        <b/>
        <sz val="14"/>
        <color rgb="FFFF0000"/>
        <rFont val="Calibri"/>
        <family val="2"/>
        <scheme val="minor"/>
      </rPr>
      <t xml:space="preserve"> </t>
    </r>
    <r>
      <rPr>
        <b/>
        <u/>
        <sz val="16"/>
        <color rgb="FF000080"/>
        <rFont val="Calibri"/>
        <family val="2"/>
        <scheme val="minor"/>
      </rPr>
      <t>حل الواجبات المدرسية :</t>
    </r>
  </si>
  <si>
    <r>
      <t>❋</t>
    </r>
    <r>
      <rPr>
        <b/>
        <sz val="7"/>
        <color rgb="FF000080"/>
        <rFont val="Calibri"/>
        <family val="2"/>
        <scheme val="minor"/>
      </rPr>
      <t xml:space="preserve">  </t>
    </r>
    <r>
      <rPr>
        <b/>
        <sz val="14"/>
        <color rgb="FFFF0000"/>
        <rFont val="Calibri"/>
        <family val="2"/>
        <scheme val="minor"/>
      </rPr>
      <t xml:space="preserve"> </t>
    </r>
    <r>
      <rPr>
        <b/>
        <u/>
        <sz val="16"/>
        <color rgb="FF000080"/>
        <rFont val="Calibri"/>
        <family val="2"/>
        <scheme val="minor"/>
      </rPr>
      <t>التدريب الكشفي :</t>
    </r>
    <r>
      <rPr>
        <b/>
        <sz val="16"/>
        <color rgb="FFFF0000"/>
        <rFont val="Calibri"/>
        <family val="2"/>
        <scheme val="minor"/>
      </rPr>
      <t xml:space="preserve"> </t>
    </r>
  </si>
  <si>
    <r>
      <t>❋</t>
    </r>
    <r>
      <rPr>
        <b/>
        <sz val="7"/>
        <color rgb="FF000080"/>
        <rFont val="Calibri"/>
        <family val="2"/>
        <scheme val="minor"/>
      </rPr>
      <t xml:space="preserve">   </t>
    </r>
    <r>
      <rPr>
        <b/>
        <u/>
        <sz val="16"/>
        <color rgb="FF000080"/>
        <rFont val="Calibri"/>
        <family val="2"/>
        <scheme val="minor"/>
      </rPr>
      <t>التحديات و المعيقات :</t>
    </r>
  </si>
  <si>
    <t>جمعية الأمل للتاهيل -  رفح</t>
  </si>
  <si>
    <r>
      <t xml:space="preserve">   </t>
    </r>
    <r>
      <rPr>
        <b/>
        <u/>
        <sz val="22"/>
        <color theme="1"/>
        <rFont val="Calibri"/>
        <family val="2"/>
        <scheme val="minor"/>
      </rPr>
      <t>للاتصال</t>
    </r>
    <r>
      <rPr>
        <b/>
        <i/>
        <u/>
        <sz val="22"/>
        <color theme="1"/>
        <rFont val="Calibri"/>
        <family val="2"/>
        <scheme val="minor"/>
      </rPr>
      <t xml:space="preserve"> بنا :</t>
    </r>
  </si>
  <si>
    <r>
      <t xml:space="preserve">   </t>
    </r>
    <r>
      <rPr>
        <b/>
        <sz val="20"/>
        <color rgb="FF000080"/>
        <rFont val="Calibri"/>
        <family val="2"/>
        <scheme val="minor"/>
      </rPr>
      <t>❋</t>
    </r>
    <r>
      <rPr>
        <b/>
        <shadow/>
        <sz val="20"/>
        <color rgb="FF000080"/>
        <rFont val="Calibri"/>
        <family val="2"/>
        <scheme val="minor"/>
      </rPr>
      <t xml:space="preserve"> قسم  السمع و النطق </t>
    </r>
  </si>
  <si>
    <t xml:space="preserve">العاملون  بالبرنامج و المشاريع / حسب نوع العقد </t>
  </si>
  <si>
    <t>العاملون بالبرامج و المشاريع / حسب البرنامج</t>
  </si>
  <si>
    <t>بالغين " فوق  " 18</t>
  </si>
  <si>
    <t>برنامج رؤية غزة 2020 ، هو برنامج الخمس سنوات بدعم من خدمات الاغاثة الكاثوليكية و تمويل من الوكالة الأمريكية للتنمية الدولية و الذي يهدف الي زيادة و تحسين قدرة الفلسطينيين الأكثر فقرا و تهميشا للتعامل مع الأزمات المتكررة و ضغوط الحياة اليومية في قطاع غزة ، و الذي صمم لتسهيل وصول سكان قطاع غزة الأكثر فقرا و تهميشا للمواد الغذائية و الغير غذائية في أوقات الأزمات و الطوارئ من خلال العمل في خمس مؤسسات شريكة في قطاع غزة .كما يوفر البرنامج خدمات لتحسين سبل العيش لأرباب الأسر و الشباب و النساء لتمكنهم من اكتساب خبرات و مهارات عملية و تحسن من فرصهم في الحصول علي وظائف مستقبلية بشكل دائم و ذلك من خلال توفير فرص تدريب وظيفي مهني مؤقتة و مدفوعة الأجر ، بالإضافة الي فرص عمل للعمال لمدة 3 شهور و فرص عمل للخريجين لمدة 6 شهور بالإضافة الي منح مشاريع صغيرة للشباب أصحاب الأعمال الريادية و كذلك مشاريع لتصليح و ترميم المشاريع التي تضررت خلال حرب 2014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</si>
</sst>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
  </numFmts>
  <fonts count="153">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charset val="178"/>
      <scheme val="minor"/>
    </font>
    <font>
      <sz val="9"/>
      <color indexed="81"/>
      <name val="Tahoma"/>
      <family val="2"/>
    </font>
    <font>
      <b/>
      <sz val="9"/>
      <color indexed="81"/>
      <name val="Tahoma"/>
      <family val="2"/>
    </font>
    <font>
      <u/>
      <sz val="11"/>
      <color theme="10"/>
      <name val="Calibri"/>
      <family val="2"/>
      <charset val="178"/>
      <scheme val="minor"/>
    </font>
    <font>
      <b/>
      <sz val="16"/>
      <color theme="1"/>
      <name val="Simplified Arabic"/>
      <family val="1"/>
    </font>
    <font>
      <b/>
      <sz val="10"/>
      <color indexed="81"/>
      <name val="Tahoma"/>
      <family val="2"/>
    </font>
    <font>
      <sz val="10"/>
      <color indexed="81"/>
      <name val="Tahoma"/>
      <family val="2"/>
    </font>
    <font>
      <b/>
      <sz val="11"/>
      <color indexed="81"/>
      <name val="Tahoma"/>
      <family val="2"/>
    </font>
    <font>
      <sz val="11"/>
      <color indexed="81"/>
      <name val="Tahoma"/>
      <family val="2"/>
    </font>
    <font>
      <b/>
      <sz val="14"/>
      <color theme="1"/>
      <name val="Calibri"/>
      <family val="2"/>
      <scheme val="minor"/>
    </font>
    <font>
      <sz val="14"/>
      <color theme="1"/>
      <name val="Calibri"/>
      <family val="2"/>
      <scheme val="minor"/>
    </font>
    <font>
      <b/>
      <sz val="14"/>
      <color rgb="FF000000"/>
      <name val="Traditional Arabic"/>
      <family val="1"/>
    </font>
    <font>
      <b/>
      <shadow/>
      <sz val="39"/>
      <color rgb="FF333399"/>
      <name val="Traditional Arabic"/>
      <family val="1"/>
    </font>
    <font>
      <b/>
      <sz val="16"/>
      <color theme="1"/>
      <name val="Calibri"/>
      <family val="2"/>
      <scheme val="minor"/>
    </font>
    <font>
      <b/>
      <sz val="16"/>
      <name val="Calibri"/>
      <family val="2"/>
      <scheme val="minor"/>
    </font>
    <font>
      <sz val="16"/>
      <color theme="1"/>
      <name val="Calibri"/>
      <family val="2"/>
      <scheme val="minor"/>
    </font>
    <font>
      <b/>
      <sz val="18"/>
      <color theme="1"/>
      <name val="Calibri"/>
      <family val="2"/>
      <scheme val="minor"/>
    </font>
    <font>
      <b/>
      <shadow/>
      <sz val="16"/>
      <color theme="1"/>
      <name val="Traditional Arabic"/>
      <family val="1"/>
    </font>
    <font>
      <b/>
      <shadow/>
      <sz val="14"/>
      <color theme="1"/>
      <name val="Traditional Arabic"/>
      <family val="1"/>
    </font>
    <font>
      <b/>
      <shadow/>
      <sz val="16"/>
      <color rgb="FF002060"/>
      <name val="Traditional Arabic"/>
      <family val="1"/>
    </font>
    <font>
      <b/>
      <shadow/>
      <sz val="18"/>
      <color rgb="FF000080"/>
      <name val="Wingdings"/>
      <charset val="2"/>
    </font>
    <font>
      <b/>
      <shadow/>
      <sz val="7"/>
      <color rgb="FF000080"/>
      <name val="Times New Roman"/>
      <family val="1"/>
    </font>
    <font>
      <b/>
      <shadow/>
      <sz val="18"/>
      <color rgb="FF002060"/>
      <name val="Traditional Arabic"/>
      <family val="1"/>
    </font>
    <font>
      <b/>
      <sz val="14"/>
      <color theme="1"/>
      <name val="Traditional Arabic"/>
      <family val="1"/>
    </font>
    <font>
      <b/>
      <sz val="18"/>
      <color theme="1"/>
      <name val="Traditional Arabic"/>
      <family val="1"/>
    </font>
    <font>
      <b/>
      <sz val="16"/>
      <color theme="1"/>
      <name val="Traditional Arabic"/>
      <family val="1"/>
    </font>
    <font>
      <b/>
      <sz val="16"/>
      <color theme="1"/>
      <name val="Times New Roman"/>
      <family val="1"/>
    </font>
    <font>
      <b/>
      <shadow/>
      <sz val="22"/>
      <color rgb="FF0A0AA6"/>
      <name val="Traditional Arabic"/>
      <family val="1"/>
    </font>
    <font>
      <b/>
      <shadow/>
      <sz val="18"/>
      <color theme="1"/>
      <name val="Traditional Arabic"/>
      <family val="1"/>
    </font>
    <font>
      <b/>
      <sz val="22"/>
      <color theme="1"/>
      <name val="Calibri"/>
      <family val="2"/>
      <scheme val="minor"/>
    </font>
    <font>
      <b/>
      <shadow/>
      <sz val="22"/>
      <color rgb="FF000080"/>
      <name val="Symbol"/>
      <family val="1"/>
      <charset val="2"/>
    </font>
    <font>
      <b/>
      <shadow/>
      <sz val="22"/>
      <color rgb="FF333399"/>
      <name val="Traditional Arabic"/>
      <family val="1"/>
    </font>
    <font>
      <b/>
      <sz val="12"/>
      <color theme="1"/>
      <name val="Traditional Arabic"/>
      <family val="1"/>
    </font>
    <font>
      <b/>
      <sz val="16"/>
      <color rgb="FF000000"/>
      <name val="Traditional Arabic"/>
      <family val="1"/>
    </font>
    <font>
      <b/>
      <sz val="20"/>
      <name val="Calibri"/>
      <family val="2"/>
      <scheme val="minor"/>
    </font>
    <font>
      <sz val="18"/>
      <color theme="1"/>
      <name val="Calibri"/>
      <family val="2"/>
      <scheme val="minor"/>
    </font>
    <font>
      <b/>
      <sz val="18"/>
      <name val="Calibri"/>
      <family val="2"/>
      <scheme val="minor"/>
    </font>
    <font>
      <b/>
      <sz val="13"/>
      <color theme="1"/>
      <name val="Traditional Arabic"/>
      <family val="1"/>
    </font>
    <font>
      <b/>
      <u/>
      <sz val="18"/>
      <color rgb="FF3033A6"/>
      <name val="Calibri"/>
      <family val="2"/>
      <scheme val="minor"/>
    </font>
    <font>
      <b/>
      <sz val="18"/>
      <color rgb="FF000080"/>
      <name val="Traditional Arabic"/>
      <family val="1"/>
    </font>
    <font>
      <b/>
      <u/>
      <sz val="16"/>
      <color rgb="FF000080"/>
      <name val="Traditional Arabic"/>
      <family val="1"/>
    </font>
    <font>
      <b/>
      <sz val="16"/>
      <color rgb="FF000080"/>
      <name val="Symbol"/>
      <family val="1"/>
      <charset val="2"/>
    </font>
    <font>
      <b/>
      <sz val="13"/>
      <color rgb="FF000080"/>
      <name val="Wingdings"/>
      <charset val="2"/>
    </font>
    <font>
      <b/>
      <sz val="16"/>
      <color rgb="FF000000"/>
      <name val="Simplified Arabic"/>
      <family val="1"/>
    </font>
    <font>
      <b/>
      <sz val="16"/>
      <color rgb="FF000080"/>
      <name val="Wingdings"/>
      <charset val="2"/>
    </font>
    <font>
      <b/>
      <u/>
      <sz val="18"/>
      <color rgb="FF000080"/>
      <name val="Traditional Arabic"/>
      <family val="1"/>
    </font>
    <font>
      <b/>
      <u/>
      <sz val="18"/>
      <color rgb="FF000080"/>
      <name val="Wingdings"/>
      <charset val="2"/>
    </font>
    <font>
      <b/>
      <sz val="14"/>
      <color rgb="FF000080"/>
      <name val="Wingdings"/>
      <charset val="2"/>
    </font>
    <font>
      <b/>
      <shadow/>
      <sz val="16"/>
      <color rgb="FF000080"/>
      <name val="Wingdings"/>
      <charset val="2"/>
    </font>
    <font>
      <b/>
      <sz val="13"/>
      <color rgb="FFFF0000"/>
      <name val="Traditional Arabic"/>
      <family val="1"/>
    </font>
    <font>
      <b/>
      <sz val="14"/>
      <color rgb="FFFF0000"/>
      <name val="Traditional Arabic"/>
      <family val="1"/>
    </font>
    <font>
      <b/>
      <u/>
      <sz val="18"/>
      <color theme="1"/>
      <name val="Calibri"/>
      <family val="2"/>
      <scheme val="minor"/>
    </font>
    <font>
      <b/>
      <sz val="18"/>
      <color rgb="FF3033A6"/>
      <name val="Calibri"/>
      <family val="2"/>
      <scheme val="minor"/>
    </font>
    <font>
      <b/>
      <sz val="12"/>
      <color theme="1"/>
      <name val="Times New Roman"/>
      <family val="1"/>
    </font>
    <font>
      <b/>
      <sz val="12"/>
      <color theme="1"/>
      <name val="Cambria"/>
      <family val="1"/>
    </font>
    <font>
      <b/>
      <sz val="15"/>
      <color rgb="FF000000"/>
      <name val="Traditional Arabic"/>
      <family val="1"/>
    </font>
    <font>
      <sz val="11"/>
      <color rgb="FF0033CC"/>
      <name val="Calibri"/>
      <family val="2"/>
      <scheme val="minor"/>
    </font>
    <font>
      <b/>
      <shadow/>
      <sz val="22"/>
      <color rgb="FF0033CC"/>
      <name val="Wingdings"/>
      <charset val="2"/>
    </font>
    <font>
      <b/>
      <sz val="12"/>
      <color theme="1"/>
      <name val="Calibri"/>
      <family val="2"/>
      <scheme val="minor"/>
    </font>
    <font>
      <b/>
      <sz val="14"/>
      <name val="Calibri"/>
      <family val="2"/>
      <scheme val="minor"/>
    </font>
    <font>
      <b/>
      <sz val="14"/>
      <color theme="1"/>
      <name val="Simplified Arabic"/>
      <family val="1"/>
    </font>
    <font>
      <b/>
      <shadow/>
      <sz val="22"/>
      <color rgb="FF000080"/>
      <name val="Times New Roman"/>
      <family val="1"/>
    </font>
    <font>
      <b/>
      <shadow/>
      <sz val="26"/>
      <color rgb="FF000080"/>
      <name val="Wingdings"/>
      <charset val="2"/>
    </font>
    <font>
      <b/>
      <shadow/>
      <sz val="26"/>
      <color rgb="FF000080"/>
      <name val="Times New Roman"/>
      <family val="1"/>
    </font>
    <font>
      <b/>
      <shadow/>
      <sz val="26"/>
      <color rgb="FF333399"/>
      <name val="Traditional Arabic"/>
      <family val="1"/>
    </font>
    <font>
      <b/>
      <sz val="22"/>
      <color rgb="FF000080"/>
      <name val="Arial Unicode MS"/>
      <family val="2"/>
    </font>
    <font>
      <b/>
      <shadow/>
      <sz val="21.1"/>
      <color rgb="FF000080"/>
      <name val="Times New Roman"/>
      <family val="1"/>
    </font>
    <font>
      <u/>
      <sz val="11"/>
      <color theme="10"/>
      <name val="Calibri"/>
      <family val="2"/>
      <scheme val="minor"/>
    </font>
    <font>
      <b/>
      <sz val="20"/>
      <color theme="1"/>
      <name val="Calibri"/>
      <family val="2"/>
      <scheme val="minor"/>
    </font>
    <font>
      <b/>
      <sz val="18"/>
      <color theme="1"/>
      <name val="Simplified Arabic"/>
      <family val="1"/>
    </font>
    <font>
      <b/>
      <shadow/>
      <sz val="22"/>
      <color rgb="FF000080"/>
      <name val="Calibri"/>
      <family val="2"/>
      <scheme val="minor"/>
    </font>
    <font>
      <b/>
      <sz val="18"/>
      <color rgb="FF000000"/>
      <name val="Traditional Arabic"/>
      <family val="1"/>
    </font>
    <font>
      <b/>
      <sz val="18"/>
      <color theme="1"/>
      <name val="Arial"/>
      <family val="2"/>
    </font>
    <font>
      <b/>
      <shadow/>
      <sz val="28"/>
      <color rgb="FF0033CC"/>
      <name val="Traditional Arabic"/>
      <family val="1"/>
    </font>
    <font>
      <b/>
      <i/>
      <sz val="22"/>
      <color rgb="FF000000"/>
      <name val="Traditional Arabic"/>
      <family val="1"/>
    </font>
    <font>
      <b/>
      <i/>
      <sz val="20"/>
      <color rgb="FF000000"/>
      <name val="Traditional Arabic"/>
      <family val="1"/>
    </font>
    <font>
      <sz val="16"/>
      <color theme="1"/>
      <name val="Simplified Arabic"/>
      <family val="1"/>
    </font>
    <font>
      <b/>
      <sz val="16"/>
      <color rgb="FF000000"/>
      <name val="Arial"/>
      <family val="2"/>
    </font>
    <font>
      <b/>
      <shadow/>
      <sz val="18"/>
      <color rgb="FF000080"/>
      <name val="Times New Roman"/>
      <family val="1"/>
    </font>
    <font>
      <b/>
      <sz val="14"/>
      <color rgb="FF333399"/>
      <name val="Traditional Arabic"/>
      <family val="1"/>
    </font>
    <font>
      <b/>
      <sz val="16"/>
      <color rgb="FF000080"/>
      <name val="Traditional Arabic"/>
      <family val="1"/>
    </font>
    <font>
      <b/>
      <sz val="16"/>
      <color theme="1"/>
      <name val="Symbol"/>
      <family val="1"/>
      <charset val="2"/>
    </font>
    <font>
      <b/>
      <shadow/>
      <u/>
      <sz val="16"/>
      <color rgb="FF000080"/>
      <name val="Wingdings"/>
      <charset val="2"/>
    </font>
    <font>
      <b/>
      <sz val="16"/>
      <name val="Wingdings"/>
      <charset val="2"/>
    </font>
    <font>
      <b/>
      <sz val="16"/>
      <name val="Traditional Arabic"/>
      <family val="1"/>
    </font>
    <font>
      <b/>
      <sz val="16"/>
      <name val="Symbol"/>
      <family val="1"/>
      <charset val="2"/>
    </font>
    <font>
      <b/>
      <shadow/>
      <sz val="22"/>
      <name val="Traditional Arabic"/>
      <family val="1"/>
    </font>
    <font>
      <b/>
      <shadow/>
      <sz val="22"/>
      <name val="Wingdings"/>
      <charset val="2"/>
    </font>
    <font>
      <b/>
      <shadow/>
      <sz val="22"/>
      <color rgb="FF333399"/>
      <name val="Calibri"/>
      <family val="2"/>
      <scheme val="minor"/>
    </font>
    <font>
      <b/>
      <u/>
      <sz val="16"/>
      <color rgb="FF3033A6"/>
      <name val="Calibri"/>
      <family val="2"/>
      <scheme val="minor"/>
    </font>
    <font>
      <b/>
      <sz val="11"/>
      <color rgb="FF000000"/>
      <name val="Simplified Arabic"/>
      <family val="1"/>
    </font>
    <font>
      <b/>
      <u/>
      <sz val="16"/>
      <color theme="10"/>
      <name val="Calibri"/>
      <family val="2"/>
      <scheme val="minor"/>
    </font>
    <font>
      <b/>
      <shadow/>
      <sz val="22"/>
      <color rgb="FF000080"/>
      <name val="Wingdings"/>
      <charset val="2"/>
    </font>
    <font>
      <b/>
      <sz val="14"/>
      <color rgb="FF000000"/>
      <name val="Calibri"/>
      <family val="2"/>
      <scheme val="minor"/>
    </font>
    <font>
      <b/>
      <sz val="16"/>
      <color rgb="FF000000"/>
      <name val="Calibri"/>
      <family val="2"/>
      <scheme val="minor"/>
    </font>
    <font>
      <b/>
      <i/>
      <sz val="26"/>
      <color rgb="FF000080"/>
      <name val="Calibri"/>
      <family val="2"/>
      <scheme val="minor"/>
    </font>
    <font>
      <sz val="26"/>
      <color theme="1"/>
      <name val="Calibri"/>
      <family val="2"/>
      <scheme val="minor"/>
    </font>
    <font>
      <b/>
      <u/>
      <sz val="26"/>
      <color theme="10"/>
      <name val="Calibri"/>
      <family val="2"/>
      <scheme val="minor"/>
    </font>
    <font>
      <b/>
      <u/>
      <sz val="26"/>
      <color rgb="FF0000FF"/>
      <name val="Arial"/>
      <family val="2"/>
    </font>
    <font>
      <b/>
      <u/>
      <sz val="26"/>
      <color rgb="FF0000FF"/>
      <name val="Calibri"/>
      <family val="2"/>
      <scheme val="minor"/>
    </font>
    <font>
      <b/>
      <sz val="26"/>
      <color theme="1"/>
      <name val="Calibri"/>
      <family val="2"/>
      <scheme val="minor"/>
    </font>
    <font>
      <b/>
      <shadow/>
      <sz val="39"/>
      <color rgb="FF333399"/>
      <name val="Cambria"/>
      <family val="1"/>
      <scheme val="major"/>
    </font>
    <font>
      <b/>
      <shadow/>
      <sz val="16"/>
      <color rgb="FF333399"/>
      <name val="Calibri"/>
      <family val="2"/>
      <scheme val="minor"/>
    </font>
    <font>
      <b/>
      <sz val="16"/>
      <color rgb="FF0000CC"/>
      <name val="Calibri"/>
      <family val="2"/>
      <scheme val="minor"/>
    </font>
    <font>
      <b/>
      <u/>
      <sz val="16"/>
      <color rgb="FF0000FF"/>
      <name val="Calibri"/>
      <family val="2"/>
      <scheme val="minor"/>
    </font>
    <font>
      <b/>
      <shadow/>
      <sz val="39"/>
      <color rgb="FF333399"/>
      <name val="Calibri"/>
      <family val="2"/>
      <scheme val="minor"/>
    </font>
    <font>
      <b/>
      <shadow/>
      <sz val="18"/>
      <name val="Calibri"/>
      <family val="2"/>
      <scheme val="minor"/>
    </font>
    <font>
      <b/>
      <sz val="15"/>
      <color rgb="FF000000"/>
      <name val="Calibri"/>
      <family val="2"/>
      <scheme val="minor"/>
    </font>
    <font>
      <b/>
      <sz val="18"/>
      <color rgb="FF000000"/>
      <name val="Calibri"/>
      <family val="2"/>
      <scheme val="minor"/>
    </font>
    <font>
      <b/>
      <shadow/>
      <sz val="22"/>
      <color rgb="FF0033CC"/>
      <name val="Calibri"/>
      <family val="2"/>
      <scheme val="minor"/>
    </font>
    <font>
      <b/>
      <shadow/>
      <u/>
      <sz val="22"/>
      <color rgb="FF0033CC"/>
      <name val="Calibri"/>
      <family val="2"/>
      <scheme val="minor"/>
    </font>
    <font>
      <b/>
      <shadow/>
      <sz val="16"/>
      <color rgb="FF000000"/>
      <name val="Calibri"/>
      <family val="2"/>
      <scheme val="minor"/>
    </font>
    <font>
      <b/>
      <shadow/>
      <sz val="7"/>
      <color rgb="FF0033CC"/>
      <name val="Calibri"/>
      <family val="2"/>
      <scheme val="minor"/>
    </font>
    <font>
      <b/>
      <shadow/>
      <u/>
      <sz val="18"/>
      <color rgb="FF0033CC"/>
      <name val="Calibri"/>
      <family val="2"/>
      <scheme val="minor"/>
    </font>
    <font>
      <b/>
      <i/>
      <sz val="22"/>
      <color rgb="FF000000"/>
      <name val="Calibri"/>
      <family val="2"/>
      <scheme val="minor"/>
    </font>
    <font>
      <b/>
      <i/>
      <sz val="20"/>
      <color rgb="FF000000"/>
      <name val="Calibri"/>
      <family val="2"/>
      <scheme val="minor"/>
    </font>
    <font>
      <b/>
      <shadow/>
      <sz val="28"/>
      <color rgb="FF0033CC"/>
      <name val="Cambria"/>
      <family val="1"/>
      <scheme val="major"/>
    </font>
    <font>
      <b/>
      <sz val="22"/>
      <color rgb="FF0033CC"/>
      <name val="Arial Unicode MS"/>
      <family val="2"/>
    </font>
    <font>
      <b/>
      <sz val="18"/>
      <color rgb="FF000000"/>
      <name val="Simplified Arabic"/>
      <family val="1"/>
    </font>
    <font>
      <b/>
      <shadow/>
      <sz val="16"/>
      <color theme="1"/>
      <name val="Simplified Arabic"/>
      <family val="1"/>
    </font>
    <font>
      <b/>
      <sz val="16"/>
      <name val="Simplified Arabic"/>
      <family val="1"/>
    </font>
    <font>
      <b/>
      <sz val="16"/>
      <color rgb="FF333399"/>
      <name val="Calibri"/>
      <family val="2"/>
      <scheme val="minor"/>
    </font>
    <font>
      <b/>
      <u/>
      <sz val="18"/>
      <color rgb="FF000080"/>
      <name val="Calibri"/>
      <family val="2"/>
      <scheme val="minor"/>
    </font>
    <font>
      <b/>
      <u/>
      <sz val="7"/>
      <color rgb="FF000080"/>
      <name val="Calibri"/>
      <family val="2"/>
      <scheme val="minor"/>
    </font>
    <font>
      <b/>
      <u/>
      <sz val="16"/>
      <color rgb="FF000080"/>
      <name val="Calibri"/>
      <family val="2"/>
      <scheme val="minor"/>
    </font>
    <font>
      <b/>
      <sz val="16"/>
      <color rgb="FF000080"/>
      <name val="Calibri"/>
      <family val="2"/>
      <scheme val="minor"/>
    </font>
    <font>
      <b/>
      <sz val="7"/>
      <color rgb="FF000080"/>
      <name val="Calibri"/>
      <family val="2"/>
      <scheme val="minor"/>
    </font>
    <font>
      <b/>
      <sz val="13"/>
      <color theme="1"/>
      <name val="Calibri"/>
      <family val="2"/>
      <scheme val="minor"/>
    </font>
    <font>
      <b/>
      <shadow/>
      <sz val="22"/>
      <name val="Calibri"/>
      <family val="2"/>
      <scheme val="minor"/>
    </font>
    <font>
      <b/>
      <u/>
      <sz val="16"/>
      <name val="Calibri"/>
      <family val="2"/>
      <scheme val="minor"/>
    </font>
    <font>
      <b/>
      <shadow/>
      <u/>
      <sz val="16"/>
      <color rgb="FF000080"/>
      <name val="Calibri"/>
      <family val="2"/>
      <scheme val="minor"/>
    </font>
    <font>
      <b/>
      <sz val="16"/>
      <color rgb="FF3033A6"/>
      <name val="Calibri"/>
      <family val="2"/>
      <scheme val="minor"/>
    </font>
    <font>
      <b/>
      <u/>
      <sz val="16"/>
      <color rgb="FF000000"/>
      <name val="Calibri"/>
      <family val="2"/>
      <scheme val="minor"/>
    </font>
    <font>
      <b/>
      <u/>
      <sz val="16"/>
      <color theme="1"/>
      <name val="Calibri"/>
      <family val="2"/>
      <scheme val="minor"/>
    </font>
    <font>
      <b/>
      <sz val="7"/>
      <color rgb="FF000000"/>
      <name val="Calibri"/>
      <family val="2"/>
      <scheme val="minor"/>
    </font>
    <font>
      <b/>
      <u/>
      <sz val="7"/>
      <color rgb="FF3033A6"/>
      <name val="Calibri"/>
      <family val="2"/>
      <scheme val="minor"/>
    </font>
    <font>
      <b/>
      <shadow/>
      <sz val="20"/>
      <color rgb="FF000080"/>
      <name val="Calibri"/>
      <family val="2"/>
      <scheme val="minor"/>
    </font>
    <font>
      <b/>
      <sz val="20"/>
      <color rgb="FF000080"/>
      <name val="Arial Unicode MS"/>
      <family val="2"/>
    </font>
    <font>
      <b/>
      <shadow/>
      <sz val="20"/>
      <color rgb="FF002060"/>
      <name val="Calibri"/>
      <family val="2"/>
      <scheme val="minor"/>
    </font>
    <font>
      <b/>
      <u/>
      <sz val="20"/>
      <color rgb="FF3033A6"/>
      <name val="Calibri"/>
      <family val="2"/>
      <scheme val="minor"/>
    </font>
    <font>
      <b/>
      <sz val="20"/>
      <color rgb="FF3033A6"/>
      <name val="Calibri"/>
      <family val="2"/>
      <scheme val="minor"/>
    </font>
    <font>
      <b/>
      <sz val="20"/>
      <color rgb="FF000080"/>
      <name val="Calibri"/>
      <family val="2"/>
      <scheme val="minor"/>
    </font>
    <font>
      <b/>
      <shadow/>
      <u/>
      <sz val="7"/>
      <color rgb="FF000080"/>
      <name val="Calibri"/>
      <family val="2"/>
      <scheme val="minor"/>
    </font>
    <font>
      <b/>
      <shadow/>
      <u/>
      <sz val="16"/>
      <color rgb="FF002060"/>
      <name val="Calibri"/>
      <family val="2"/>
      <scheme val="minor"/>
    </font>
    <font>
      <b/>
      <sz val="14"/>
      <color rgb="FFFF0000"/>
      <name val="Calibri"/>
      <family val="2"/>
      <scheme val="minor"/>
    </font>
    <font>
      <b/>
      <sz val="16"/>
      <color rgb="FFFF0000"/>
      <name val="Calibri"/>
      <family val="2"/>
      <scheme val="minor"/>
    </font>
    <font>
      <b/>
      <shadow/>
      <sz val="16"/>
      <color theme="1"/>
      <name val="Calibri"/>
      <family val="2"/>
      <scheme val="minor"/>
    </font>
    <font>
      <b/>
      <u/>
      <sz val="16"/>
      <color rgb="FF000080"/>
      <name val="Arial Unicode MS"/>
      <family val="2"/>
    </font>
    <font>
      <b/>
      <u/>
      <sz val="22"/>
      <color theme="1"/>
      <name val="Calibri"/>
      <family val="2"/>
      <scheme val="minor"/>
    </font>
    <font>
      <b/>
      <i/>
      <u/>
      <sz val="22"/>
      <color theme="1"/>
      <name val="Calibri"/>
      <family val="2"/>
      <scheme val="minor"/>
    </font>
  </fonts>
  <fills count="34">
    <fill>
      <patternFill patternType="none"/>
    </fill>
    <fill>
      <patternFill patternType="gray125"/>
    </fill>
    <fill>
      <patternFill patternType="solid">
        <fgColor rgb="FFFFFF00"/>
        <bgColor indexed="64"/>
      </patternFill>
    </fill>
    <fill>
      <patternFill patternType="solid">
        <fgColor indexed="26"/>
        <bgColor indexed="64"/>
      </patternFill>
    </fill>
    <fill>
      <patternFill patternType="solid">
        <fgColor rgb="FFFF8080"/>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rgb="FFCCFF33"/>
        <bgColor indexed="64"/>
      </patternFill>
    </fill>
    <fill>
      <patternFill patternType="solid">
        <fgColor rgb="FF669900"/>
        <bgColor indexed="64"/>
      </patternFill>
    </fill>
    <fill>
      <patternFill patternType="solid">
        <fgColor rgb="FF00CC00"/>
        <bgColor indexed="64"/>
      </patternFill>
    </fill>
    <fill>
      <patternFill patternType="solid">
        <fgColor theme="4" tint="0.39997558519241921"/>
        <bgColor indexed="64"/>
      </patternFill>
    </fill>
    <fill>
      <patternFill patternType="solid">
        <fgColor rgb="FFFDE9D9"/>
        <bgColor indexed="64"/>
      </patternFill>
    </fill>
    <fill>
      <patternFill patternType="solid">
        <fgColor rgb="FFFF9F9F"/>
        <bgColor indexed="64"/>
      </patternFill>
    </fill>
    <fill>
      <patternFill patternType="solid">
        <fgColor rgb="FFCCFFCC"/>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CE0C8"/>
        <bgColor indexed="64"/>
      </patternFill>
    </fill>
    <fill>
      <patternFill patternType="solid">
        <fgColor theme="6" tint="0.39997558519241921"/>
        <bgColor indexed="64"/>
      </patternFill>
    </fill>
    <fill>
      <patternFill patternType="solid">
        <fgColor rgb="FFFFA7A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CCFF66"/>
        <bgColor indexed="64"/>
      </patternFill>
    </fill>
    <fill>
      <patternFill patternType="solid">
        <fgColor rgb="FFCCFF99"/>
        <bgColor indexed="64"/>
      </patternFill>
    </fill>
    <fill>
      <patternFill patternType="solid">
        <fgColor rgb="FFCCFFFF"/>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auto="1"/>
      </right>
      <top/>
      <bottom style="medium">
        <color indexed="64"/>
      </bottom>
      <diagonal/>
    </border>
    <border>
      <left style="medium">
        <color auto="1"/>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auto="1"/>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auto="1"/>
      </right>
      <top/>
      <bottom style="medium">
        <color indexed="64"/>
      </bottom>
      <diagonal/>
    </border>
    <border>
      <left style="medium">
        <color indexed="64"/>
      </left>
      <right style="thin">
        <color indexed="64"/>
      </right>
      <top style="thin">
        <color indexed="64"/>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auto="1"/>
      </top>
      <bottom/>
      <diagonal/>
    </border>
    <border>
      <left/>
      <right style="medium">
        <color auto="1"/>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diagonal/>
    </border>
    <border>
      <left/>
      <right style="medium">
        <color auto="1"/>
      </right>
      <top style="thin">
        <color auto="1"/>
      </top>
      <bottom/>
      <diagonal/>
    </border>
  </borders>
  <cellStyleXfs count="5">
    <xf numFmtId="0" fontId="0" fillId="0" borderId="0"/>
    <xf numFmtId="0" fontId="3" fillId="0" borderId="0"/>
    <xf numFmtId="0" fontId="1" fillId="0" borderId="0"/>
    <xf numFmtId="0" fontId="6" fillId="0" borderId="0" applyNumberFormat="0" applyFill="0" applyBorder="0" applyAlignment="0" applyProtection="0"/>
    <xf numFmtId="0" fontId="70" fillId="0" borderId="0" applyNumberFormat="0" applyFill="0" applyBorder="0" applyAlignment="0" applyProtection="0"/>
  </cellStyleXfs>
  <cellXfs count="1203">
    <xf numFmtId="0" fontId="0" fillId="0" borderId="0" xfId="0"/>
    <xf numFmtId="0" fontId="0" fillId="0" borderId="0" xfId="0"/>
    <xf numFmtId="0" fontId="16" fillId="0" borderId="0" xfId="0" applyFont="1" applyAlignment="1">
      <alignment horizontal="center" vertical="center"/>
    </xf>
    <xf numFmtId="0" fontId="16" fillId="8" borderId="22" xfId="0" applyFont="1" applyFill="1" applyBorder="1" applyAlignment="1">
      <alignment horizontal="center" vertical="center"/>
    </xf>
    <xf numFmtId="0" fontId="18" fillId="0" borderId="0" xfId="0" applyFont="1"/>
    <xf numFmtId="14" fontId="32" fillId="0" borderId="0" xfId="0" applyNumberFormat="1" applyFont="1"/>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0" fillId="0" borderId="0" xfId="0" applyAlignment="1">
      <alignment horizontal="center"/>
    </xf>
    <xf numFmtId="0" fontId="38" fillId="0" borderId="0" xfId="0" applyFont="1"/>
    <xf numFmtId="0" fontId="0" fillId="0" borderId="0" xfId="0" applyAlignment="1">
      <alignment horizontal="right"/>
    </xf>
    <xf numFmtId="0" fontId="26" fillId="0" borderId="0" xfId="0" applyFont="1" applyAlignment="1">
      <alignment vertical="top" readingOrder="2"/>
    </xf>
    <xf numFmtId="0" fontId="16" fillId="0" borderId="0" xfId="0" applyFont="1"/>
    <xf numFmtId="0" fontId="0" fillId="0" borderId="0" xfId="0" applyAlignment="1">
      <alignment horizontal="right" vertical="center" readingOrder="2"/>
    </xf>
    <xf numFmtId="0" fontId="59" fillId="0" borderId="0" xfId="0" applyFont="1"/>
    <xf numFmtId="0" fontId="28" fillId="0" borderId="24" xfId="0" applyFont="1" applyBorder="1" applyAlignment="1">
      <alignment horizontal="center" vertical="center" wrapText="1"/>
    </xf>
    <xf numFmtId="0" fontId="28" fillId="0" borderId="5" xfId="0" applyFont="1" applyBorder="1" applyAlignment="1">
      <alignment vertical="center" wrapText="1"/>
    </xf>
    <xf numFmtId="0" fontId="28" fillId="0" borderId="5" xfId="0" applyFont="1" applyBorder="1" applyAlignment="1">
      <alignment horizontal="right" vertical="center" wrapText="1" readingOrder="2"/>
    </xf>
    <xf numFmtId="0" fontId="28" fillId="0" borderId="7" xfId="0" applyFont="1" applyBorder="1" applyAlignment="1">
      <alignment horizontal="right" vertical="center" wrapText="1" readingOrder="2"/>
    </xf>
    <xf numFmtId="0" fontId="0" fillId="0" borderId="0" xfId="0" applyAlignment="1">
      <alignment horizontal="center" vertical="center"/>
    </xf>
    <xf numFmtId="0" fontId="62" fillId="8" borderId="45" xfId="0" applyFont="1" applyFill="1" applyBorder="1" applyAlignment="1">
      <alignment horizontal="center" vertical="center"/>
    </xf>
    <xf numFmtId="0" fontId="13" fillId="0" borderId="0" xfId="0" applyFont="1" applyAlignment="1">
      <alignment vertical="center"/>
    </xf>
    <xf numFmtId="0" fontId="17" fillId="3" borderId="0" xfId="0" applyFont="1" applyFill="1" applyBorder="1" applyAlignment="1">
      <alignment vertical="center" wrapText="1" readingOrder="2"/>
    </xf>
    <xf numFmtId="0" fontId="13" fillId="0" borderId="0" xfId="0" applyFont="1"/>
    <xf numFmtId="0" fontId="12" fillId="6" borderId="1" xfId="1" applyFont="1" applyFill="1" applyBorder="1" applyAlignment="1" applyProtection="1">
      <alignment horizontal="center" vertical="center" wrapText="1"/>
    </xf>
    <xf numFmtId="0" fontId="2" fillId="0" borderId="48" xfId="0" applyFont="1" applyBorder="1" applyAlignment="1">
      <alignment horizontal="center" vertical="center"/>
    </xf>
    <xf numFmtId="0" fontId="20" fillId="0" borderId="44" xfId="0" applyFont="1" applyBorder="1" applyAlignment="1">
      <alignment horizontal="center" vertical="center" wrapText="1" readingOrder="2"/>
    </xf>
    <xf numFmtId="0" fontId="20" fillId="0" borderId="27" xfId="0" applyFont="1" applyBorder="1" applyAlignment="1">
      <alignment horizontal="center" vertical="center" wrapText="1" readingOrder="2"/>
    </xf>
    <xf numFmtId="0" fontId="20" fillId="0" borderId="28" xfId="0" applyFont="1" applyBorder="1" applyAlignment="1">
      <alignment horizontal="center" vertical="center" wrapText="1" readingOrder="2"/>
    </xf>
    <xf numFmtId="0" fontId="0" fillId="0" borderId="0" xfId="0" applyBorder="1"/>
    <xf numFmtId="0" fontId="2" fillId="0" borderId="0" xfId="0" applyFont="1" applyBorder="1" applyAlignment="1">
      <alignment horizontal="center" vertical="center"/>
    </xf>
    <xf numFmtId="0" fontId="29" fillId="0" borderId="48" xfId="0" applyFont="1" applyBorder="1" applyAlignment="1">
      <alignment vertical="center" wrapText="1"/>
    </xf>
    <xf numFmtId="0" fontId="29" fillId="12" borderId="61" xfId="0" applyFont="1" applyFill="1" applyBorder="1" applyAlignment="1">
      <alignment vertical="center" wrapText="1"/>
    </xf>
    <xf numFmtId="0" fontId="29" fillId="12" borderId="48" xfId="0" applyFont="1" applyFill="1" applyBorder="1" applyAlignment="1">
      <alignment vertical="center" wrapText="1"/>
    </xf>
    <xf numFmtId="0" fontId="29" fillId="0" borderId="59" xfId="0" applyFont="1" applyBorder="1" applyAlignment="1">
      <alignment vertical="center" wrapText="1"/>
    </xf>
    <xf numFmtId="0" fontId="13" fillId="0" borderId="0" xfId="0" applyFont="1" applyFill="1"/>
    <xf numFmtId="0" fontId="27" fillId="5" borderId="23" xfId="0" applyFont="1" applyFill="1" applyBorder="1" applyAlignment="1">
      <alignment horizontal="center" vertical="center" wrapText="1" readingOrder="2"/>
    </xf>
    <xf numFmtId="0" fontId="27" fillId="5" borderId="13" xfId="0" applyFont="1" applyFill="1" applyBorder="1" applyAlignment="1">
      <alignment horizontal="center" vertical="center" wrapText="1" readingOrder="2"/>
    </xf>
    <xf numFmtId="0" fontId="28" fillId="5" borderId="24" xfId="0" applyFont="1" applyFill="1" applyBorder="1" applyAlignment="1">
      <alignment horizontal="center" vertical="center" wrapText="1"/>
    </xf>
    <xf numFmtId="0" fontId="28" fillId="5" borderId="5" xfId="0" applyFont="1" applyFill="1" applyBorder="1" applyAlignment="1">
      <alignment vertical="center" wrapText="1"/>
    </xf>
    <xf numFmtId="0" fontId="28" fillId="5" borderId="5" xfId="0" applyFont="1" applyFill="1" applyBorder="1" applyAlignment="1">
      <alignment horizontal="right" vertical="center" wrapText="1" readingOrder="2"/>
    </xf>
    <xf numFmtId="0" fontId="28" fillId="0" borderId="24" xfId="0" applyFont="1" applyFill="1" applyBorder="1" applyAlignment="1">
      <alignment horizontal="center" vertical="center" wrapText="1"/>
    </xf>
    <xf numFmtId="0" fontId="31" fillId="5" borderId="24" xfId="0" applyFont="1" applyFill="1" applyBorder="1" applyAlignment="1">
      <alignment horizontal="center" vertical="center" wrapText="1"/>
    </xf>
    <xf numFmtId="0" fontId="28" fillId="5" borderId="48" xfId="0" applyFont="1" applyFill="1" applyBorder="1" applyAlignment="1">
      <alignment horizontal="center" vertical="center" wrapText="1" readingOrder="2"/>
    </xf>
    <xf numFmtId="0" fontId="31" fillId="5" borderId="23" xfId="0" applyFont="1" applyFill="1" applyBorder="1" applyAlignment="1">
      <alignment horizontal="center" vertical="center" wrapText="1" readingOrder="2"/>
    </xf>
    <xf numFmtId="0" fontId="31" fillId="5" borderId="12" xfId="0" applyFont="1" applyFill="1" applyBorder="1" applyAlignment="1">
      <alignment horizontal="center" vertical="center" wrapText="1" readingOrder="2"/>
    </xf>
    <xf numFmtId="0" fontId="31" fillId="5" borderId="13" xfId="0" applyFont="1" applyFill="1" applyBorder="1" applyAlignment="1">
      <alignment horizontal="center" vertical="center" wrapText="1" readingOrder="2"/>
    </xf>
    <xf numFmtId="0" fontId="31" fillId="5" borderId="6" xfId="0" applyFont="1" applyFill="1" applyBorder="1" applyAlignment="1">
      <alignment horizontal="center" vertical="center" wrapText="1" readingOrder="2"/>
    </xf>
    <xf numFmtId="0" fontId="31" fillId="5" borderId="6" xfId="0" applyFont="1" applyFill="1" applyBorder="1" applyAlignment="1">
      <alignment horizontal="center" vertical="center" wrapText="1"/>
    </xf>
    <xf numFmtId="0" fontId="31" fillId="5" borderId="7" xfId="0" applyFont="1" applyFill="1" applyBorder="1" applyAlignment="1">
      <alignment horizontal="center" vertical="center" wrapText="1" readingOrder="2"/>
    </xf>
    <xf numFmtId="0" fontId="31" fillId="5" borderId="20" xfId="0" applyFont="1" applyFill="1" applyBorder="1" applyAlignment="1">
      <alignment horizontal="center" vertical="center" wrapText="1" readingOrder="2"/>
    </xf>
    <xf numFmtId="0" fontId="31" fillId="0" borderId="21" xfId="0" applyFont="1" applyFill="1" applyBorder="1" applyAlignment="1">
      <alignment horizontal="center" vertical="center" wrapText="1" readingOrder="2"/>
    </xf>
    <xf numFmtId="0" fontId="31" fillId="5" borderId="25" xfId="0" applyFont="1" applyFill="1" applyBorder="1" applyAlignment="1">
      <alignment horizontal="center" vertical="center" wrapText="1" readingOrder="2"/>
    </xf>
    <xf numFmtId="0" fontId="12" fillId="0" borderId="1" xfId="0" applyFont="1" applyBorder="1" applyAlignment="1">
      <alignment horizontal="center" vertical="center"/>
    </xf>
    <xf numFmtId="0" fontId="12" fillId="5" borderId="15" xfId="1" applyFont="1" applyFill="1" applyBorder="1" applyAlignment="1" applyProtection="1">
      <alignment horizontal="center" vertical="center" wrapText="1"/>
    </xf>
    <xf numFmtId="0" fontId="12" fillId="5" borderId="2" xfId="1" applyFont="1" applyFill="1" applyBorder="1" applyAlignment="1" applyProtection="1">
      <alignment horizontal="center" wrapText="1"/>
    </xf>
    <xf numFmtId="0" fontId="12" fillId="5" borderId="16" xfId="1" applyFont="1" applyFill="1" applyBorder="1" applyAlignment="1" applyProtection="1">
      <alignment horizontal="center" vertical="center" wrapText="1"/>
    </xf>
    <xf numFmtId="0" fontId="12" fillId="5" borderId="38" xfId="1" applyFont="1" applyFill="1" applyBorder="1" applyAlignment="1" applyProtection="1">
      <alignment horizontal="center" vertical="center" wrapText="1"/>
    </xf>
    <xf numFmtId="0" fontId="16" fillId="0" borderId="1" xfId="0" applyFont="1" applyBorder="1" applyAlignment="1">
      <alignment horizontal="center" vertical="center"/>
    </xf>
    <xf numFmtId="0" fontId="16" fillId="0" borderId="1" xfId="0" applyFont="1" applyFill="1" applyBorder="1" applyAlignment="1">
      <alignment horizontal="center" vertical="center"/>
    </xf>
    <xf numFmtId="0" fontId="16" fillId="0" borderId="0" xfId="0" applyFont="1" applyBorder="1"/>
    <xf numFmtId="0" fontId="18" fillId="0" borderId="0" xfId="0" applyFont="1" applyBorder="1"/>
    <xf numFmtId="0" fontId="17" fillId="7" borderId="69" xfId="0" applyFont="1" applyFill="1" applyBorder="1" applyAlignment="1">
      <alignment horizontal="center" vertical="center" wrapText="1" readingOrder="2"/>
    </xf>
    <xf numFmtId="0" fontId="16" fillId="8" borderId="4" xfId="0" applyFont="1" applyFill="1" applyBorder="1" applyAlignment="1">
      <alignment horizontal="center" vertical="center"/>
    </xf>
    <xf numFmtId="0" fontId="0" fillId="0" borderId="0" xfId="0" applyFill="1"/>
    <xf numFmtId="0" fontId="12" fillId="0" borderId="0" xfId="0" applyFont="1" applyFill="1" applyBorder="1" applyAlignment="1">
      <alignment horizontal="center" vertical="center"/>
    </xf>
    <xf numFmtId="0" fontId="28" fillId="0" borderId="25" xfId="0" applyFont="1" applyFill="1" applyBorder="1" applyAlignment="1">
      <alignment horizontal="center" vertical="center" wrapText="1"/>
    </xf>
    <xf numFmtId="0" fontId="20" fillId="0" borderId="0" xfId="0" applyFont="1" applyBorder="1" applyAlignment="1">
      <alignment horizontal="center" vertical="center" wrapText="1" readingOrder="2"/>
    </xf>
    <xf numFmtId="0" fontId="16" fillId="0" borderId="0" xfId="0" applyFont="1" applyBorder="1" applyAlignment="1">
      <alignment horizontal="center" vertical="center"/>
    </xf>
    <xf numFmtId="0" fontId="20" fillId="0" borderId="45" xfId="0" applyFont="1" applyBorder="1" applyAlignment="1">
      <alignment horizontal="center" vertical="center" wrapText="1" readingOrder="2"/>
    </xf>
    <xf numFmtId="0" fontId="14" fillId="0" borderId="0" xfId="0" applyFont="1" applyAlignment="1">
      <alignment vertical="center" readingOrder="2"/>
    </xf>
    <xf numFmtId="0" fontId="15" fillId="0" borderId="0" xfId="0" applyFont="1" applyAlignment="1">
      <alignment vertical="center" readingOrder="2"/>
    </xf>
    <xf numFmtId="0" fontId="58" fillId="0" borderId="0" xfId="0" applyFont="1" applyAlignment="1">
      <alignment vertical="center" readingOrder="2"/>
    </xf>
    <xf numFmtId="0" fontId="2" fillId="0" borderId="0" xfId="0" applyFont="1" applyAlignment="1">
      <alignment horizontal="left" vertical="top"/>
    </xf>
    <xf numFmtId="0" fontId="12" fillId="0" borderId="1" xfId="1" applyFont="1" applyFill="1" applyBorder="1" applyAlignment="1" applyProtection="1">
      <alignment horizontal="center" vertical="center" wrapText="1"/>
    </xf>
    <xf numFmtId="0" fontId="16" fillId="0" borderId="35" xfId="0" applyFont="1" applyBorder="1" applyAlignment="1">
      <alignment horizontal="center" vertical="center"/>
    </xf>
    <xf numFmtId="0" fontId="16" fillId="6" borderId="30" xfId="1" applyFont="1" applyFill="1" applyBorder="1" applyAlignment="1" applyProtection="1">
      <alignment horizontal="center" vertical="center" wrapText="1"/>
    </xf>
    <xf numFmtId="164" fontId="16" fillId="6" borderId="30" xfId="1" applyNumberFormat="1" applyFont="1" applyFill="1" applyBorder="1" applyAlignment="1" applyProtection="1">
      <alignment horizontal="center" vertical="center" wrapText="1"/>
    </xf>
    <xf numFmtId="0" fontId="16" fillId="0" borderId="30" xfId="1" applyFont="1" applyFill="1" applyBorder="1" applyAlignment="1" applyProtection="1">
      <alignment horizontal="center" vertical="center" wrapText="1"/>
    </xf>
    <xf numFmtId="4" fontId="79" fillId="0" borderId="30" xfId="0" quotePrefix="1" applyNumberFormat="1" applyFont="1" applyFill="1" applyBorder="1" applyAlignment="1" applyProtection="1">
      <alignment horizontal="center" vertical="center" wrapText="1"/>
      <protection locked="0"/>
    </xf>
    <xf numFmtId="0" fontId="16" fillId="2" borderId="1" xfId="0" applyFont="1" applyFill="1" applyBorder="1" applyAlignment="1">
      <alignment horizontal="center" vertical="center"/>
    </xf>
    <xf numFmtId="0" fontId="16" fillId="6" borderId="1" xfId="1" applyFont="1" applyFill="1" applyBorder="1" applyAlignment="1" applyProtection="1">
      <alignment horizontal="center" vertical="center" wrapText="1"/>
    </xf>
    <xf numFmtId="164" fontId="16" fillId="6" borderId="1" xfId="1" applyNumberFormat="1" applyFont="1" applyFill="1" applyBorder="1" applyAlignment="1" applyProtection="1">
      <alignment horizontal="center" vertical="center" wrapText="1"/>
    </xf>
    <xf numFmtId="0" fontId="16" fillId="0" borderId="1" xfId="1" applyFont="1" applyFill="1" applyBorder="1" applyAlignment="1" applyProtection="1">
      <alignment horizontal="center" vertical="center" wrapText="1"/>
    </xf>
    <xf numFmtId="4" fontId="79" fillId="0" borderId="1" xfId="0" quotePrefix="1" applyNumberFormat="1" applyFont="1" applyFill="1" applyBorder="1" applyAlignment="1" applyProtection="1">
      <alignment horizontal="center" vertical="center" wrapText="1"/>
      <protection locked="0"/>
    </xf>
    <xf numFmtId="0" fontId="16" fillId="6" borderId="21" xfId="1" applyFont="1" applyFill="1" applyBorder="1" applyAlignment="1" applyProtection="1">
      <alignment horizontal="center" vertical="center" wrapText="1"/>
    </xf>
    <xf numFmtId="0" fontId="16" fillId="6" borderId="26" xfId="1" applyFont="1" applyFill="1" applyBorder="1" applyAlignment="1" applyProtection="1">
      <alignment horizontal="center" vertical="center" wrapText="1"/>
    </xf>
    <xf numFmtId="164" fontId="16" fillId="0" borderId="1" xfId="1" applyNumberFormat="1" applyFont="1" applyFill="1" applyBorder="1" applyAlignment="1" applyProtection="1">
      <alignment horizontal="center" vertical="center" wrapText="1"/>
    </xf>
    <xf numFmtId="164" fontId="16" fillId="0" borderId="26" xfId="1" applyNumberFormat="1" applyFont="1" applyFill="1" applyBorder="1" applyAlignment="1" applyProtection="1">
      <alignment horizontal="center" vertical="center" wrapText="1"/>
    </xf>
    <xf numFmtId="0" fontId="16" fillId="0" borderId="21" xfId="1" applyFont="1" applyFill="1" applyBorder="1" applyAlignment="1" applyProtection="1">
      <alignment horizontal="center" vertical="center" wrapText="1"/>
    </xf>
    <xf numFmtId="0" fontId="16" fillId="0" borderId="30" xfId="1" applyFont="1" applyFill="1" applyBorder="1" applyAlignment="1" applyProtection="1">
      <alignment horizontal="justify" vertical="center" wrapText="1"/>
    </xf>
    <xf numFmtId="0" fontId="16" fillId="2" borderId="56" xfId="0" applyFont="1" applyFill="1" applyBorder="1" applyAlignment="1">
      <alignment horizontal="center" vertical="center"/>
    </xf>
    <xf numFmtId="0" fontId="16" fillId="0" borderId="8" xfId="0" applyFont="1" applyBorder="1" applyAlignment="1">
      <alignment horizontal="center" vertical="center"/>
    </xf>
    <xf numFmtId="0" fontId="16" fillId="0" borderId="6" xfId="1" applyFont="1" applyFill="1" applyBorder="1" applyAlignment="1" applyProtection="1">
      <alignment horizontal="center" vertical="center" wrapText="1"/>
    </xf>
    <xf numFmtId="0" fontId="16" fillId="6" borderId="6" xfId="1" applyFont="1" applyFill="1" applyBorder="1" applyAlignment="1" applyProtection="1">
      <alignment horizontal="center" vertical="center" wrapText="1"/>
    </xf>
    <xf numFmtId="164" fontId="16" fillId="6" borderId="6" xfId="1" applyNumberFormat="1" applyFont="1" applyFill="1" applyBorder="1" applyAlignment="1" applyProtection="1">
      <alignment horizontal="center" vertical="center" wrapText="1"/>
    </xf>
    <xf numFmtId="0" fontId="16" fillId="0" borderId="33" xfId="1" applyFont="1" applyFill="1" applyBorder="1" applyAlignment="1" applyProtection="1">
      <alignment horizontal="center" vertical="center" wrapText="1"/>
    </xf>
    <xf numFmtId="0" fontId="16" fillId="0" borderId="5" xfId="1" applyFont="1" applyFill="1" applyBorder="1" applyAlignment="1" applyProtection="1">
      <alignment horizontal="center" vertical="center" wrapText="1"/>
    </xf>
    <xf numFmtId="0" fontId="26" fillId="0" borderId="0" xfId="0" applyFont="1" applyAlignment="1"/>
    <xf numFmtId="0" fontId="40" fillId="0" borderId="0" xfId="0" applyFont="1" applyAlignment="1">
      <alignment vertical="center" readingOrder="2"/>
    </xf>
    <xf numFmtId="0" fontId="7" fillId="0" borderId="0" xfId="0" applyFont="1" applyAlignment="1">
      <alignment horizontal="right" vertical="center" readingOrder="2"/>
    </xf>
    <xf numFmtId="0" fontId="54" fillId="0" borderId="0" xfId="0" applyFont="1" applyAlignment="1">
      <alignment wrapText="1" readingOrder="2"/>
    </xf>
    <xf numFmtId="0" fontId="46" fillId="0" borderId="1" xfId="0" applyFont="1" applyBorder="1" applyAlignment="1">
      <alignment horizontal="center" vertical="center" wrapText="1" readingOrder="2"/>
    </xf>
    <xf numFmtId="0" fontId="46" fillId="0" borderId="26" xfId="0" applyFont="1" applyBorder="1" applyAlignment="1">
      <alignment horizontal="center" vertical="center" wrapText="1" readingOrder="2"/>
    </xf>
    <xf numFmtId="0" fontId="46" fillId="5" borderId="1" xfId="0" applyFont="1" applyFill="1" applyBorder="1" applyAlignment="1">
      <alignment horizontal="center" vertical="center" wrapText="1" readingOrder="2"/>
    </xf>
    <xf numFmtId="0" fontId="46" fillId="5" borderId="26" xfId="0" applyFont="1" applyFill="1" applyBorder="1" applyAlignment="1">
      <alignment horizontal="center" vertical="center" wrapText="1" readingOrder="2"/>
    </xf>
    <xf numFmtId="0" fontId="80" fillId="0" borderId="1" xfId="0" applyFont="1" applyBorder="1" applyAlignment="1">
      <alignment horizontal="center" vertical="center" wrapText="1" readingOrder="2"/>
    </xf>
    <xf numFmtId="0" fontId="80" fillId="5" borderId="1" xfId="0" applyFont="1" applyFill="1" applyBorder="1" applyAlignment="1">
      <alignment horizontal="center" vertical="center" wrapText="1" readingOrder="2"/>
    </xf>
    <xf numFmtId="0" fontId="80" fillId="5" borderId="26" xfId="0" applyFont="1" applyFill="1" applyBorder="1" applyAlignment="1">
      <alignment horizontal="center" vertical="center" wrapText="1" readingOrder="2"/>
    </xf>
    <xf numFmtId="0" fontId="80" fillId="0" borderId="6" xfId="0" applyFont="1" applyBorder="1" applyAlignment="1">
      <alignment horizontal="center" vertical="center" wrapText="1" readingOrder="2"/>
    </xf>
    <xf numFmtId="0" fontId="46" fillId="0" borderId="6" xfId="0" applyFont="1" applyBorder="1" applyAlignment="1">
      <alignment horizontal="center" vertical="center" wrapText="1" readingOrder="2"/>
    </xf>
    <xf numFmtId="0" fontId="46" fillId="0" borderId="42" xfId="0" applyFont="1" applyBorder="1" applyAlignment="1">
      <alignment horizontal="center" vertical="center" wrapText="1" readingOrder="2"/>
    </xf>
    <xf numFmtId="0" fontId="31" fillId="0" borderId="35" xfId="0" applyFont="1" applyBorder="1" applyAlignment="1">
      <alignment horizontal="center" vertical="center" wrapText="1"/>
    </xf>
    <xf numFmtId="0" fontId="46" fillId="0" borderId="30" xfId="0" applyFont="1" applyBorder="1" applyAlignment="1">
      <alignment horizontal="center" vertical="center" wrapText="1" readingOrder="2"/>
    </xf>
    <xf numFmtId="0" fontId="46" fillId="0" borderId="3" xfId="0" applyFont="1" applyBorder="1" applyAlignment="1">
      <alignment horizontal="center" vertical="center" wrapText="1" readingOrder="2"/>
    </xf>
    <xf numFmtId="0" fontId="28" fillId="5" borderId="67" xfId="0" applyFont="1" applyFill="1" applyBorder="1" applyAlignment="1">
      <alignment horizontal="center" vertical="center" wrapText="1" readingOrder="2"/>
    </xf>
    <xf numFmtId="0" fontId="28" fillId="5" borderId="68" xfId="0" applyFont="1" applyFill="1" applyBorder="1" applyAlignment="1">
      <alignment horizontal="center" vertical="center" wrapText="1" readingOrder="2"/>
    </xf>
    <xf numFmtId="0" fontId="28" fillId="5" borderId="71" xfId="0" applyFont="1" applyFill="1" applyBorder="1" applyAlignment="1">
      <alignment horizontal="center" vertical="center" wrapText="1" readingOrder="2"/>
    </xf>
    <xf numFmtId="0" fontId="29" fillId="0" borderId="61" xfId="0" applyFont="1" applyBorder="1" applyAlignment="1">
      <alignment vertical="center" wrapText="1"/>
    </xf>
    <xf numFmtId="0" fontId="23" fillId="0" borderId="0" xfId="0" applyFont="1" applyBorder="1" applyAlignment="1">
      <alignment vertical="center" readingOrder="2"/>
    </xf>
    <xf numFmtId="0" fontId="43" fillId="0" borderId="0" xfId="0" applyFont="1" applyAlignment="1"/>
    <xf numFmtId="0" fontId="44" fillId="0" borderId="0" xfId="0" applyFont="1" applyAlignment="1">
      <alignment vertical="center" readingOrder="2"/>
    </xf>
    <xf numFmtId="0" fontId="40" fillId="0" borderId="0" xfId="0" applyFont="1" applyAlignment="1"/>
    <xf numFmtId="0" fontId="45" fillId="0" borderId="0" xfId="0" applyFont="1" applyAlignment="1">
      <alignment vertical="center" readingOrder="2"/>
    </xf>
    <xf numFmtId="0" fontId="26" fillId="0" borderId="0" xfId="0" applyFont="1" applyAlignment="1">
      <alignment vertical="center" readingOrder="2"/>
    </xf>
    <xf numFmtId="0" fontId="13" fillId="0" borderId="0" xfId="0" applyFont="1" applyAlignment="1">
      <alignment horizontal="right"/>
    </xf>
    <xf numFmtId="0" fontId="82" fillId="0" borderId="0" xfId="0" applyFont="1" applyAlignment="1">
      <alignment vertical="center" readingOrder="2"/>
    </xf>
    <xf numFmtId="0" fontId="28" fillId="0" borderId="0" xfId="0" applyFont="1" applyAlignment="1">
      <alignment vertical="center" readingOrder="2"/>
    </xf>
    <xf numFmtId="0" fontId="47" fillId="0" borderId="0" xfId="0" applyFont="1" applyAlignment="1">
      <alignment vertical="center" readingOrder="2"/>
    </xf>
    <xf numFmtId="0" fontId="14" fillId="0" borderId="0" xfId="0" applyFont="1" applyFill="1" applyAlignment="1">
      <alignment vertical="center" readingOrder="2"/>
    </xf>
    <xf numFmtId="0" fontId="48" fillId="0" borderId="0" xfId="0" applyFont="1" applyAlignment="1">
      <alignment vertical="center" readingOrder="2"/>
    </xf>
    <xf numFmtId="0" fontId="42" fillId="0" borderId="0" xfId="0" applyFont="1" applyAlignment="1">
      <alignment vertical="center" readingOrder="2"/>
    </xf>
    <xf numFmtId="0" fontId="36" fillId="0" borderId="0" xfId="0" applyFont="1" applyAlignment="1">
      <alignment vertical="center" wrapText="1" readingOrder="2"/>
    </xf>
    <xf numFmtId="0" fontId="83" fillId="0" borderId="0" xfId="0" applyFont="1" applyAlignment="1">
      <alignment vertical="center" readingOrder="2"/>
    </xf>
    <xf numFmtId="0" fontId="84" fillId="0" borderId="0" xfId="0" applyFont="1" applyAlignment="1">
      <alignment vertical="center" readingOrder="2"/>
    </xf>
    <xf numFmtId="0" fontId="41" fillId="0" borderId="0" xfId="0" applyFont="1" applyAlignment="1">
      <alignment vertical="center" readingOrder="2"/>
    </xf>
    <xf numFmtId="0" fontId="56" fillId="0" borderId="0" xfId="0" applyFont="1" applyAlignment="1">
      <alignment vertical="center" readingOrder="2"/>
    </xf>
    <xf numFmtId="0" fontId="7" fillId="0" borderId="0" xfId="0" applyFont="1" applyAlignment="1">
      <alignment vertical="center" readingOrder="2"/>
    </xf>
    <xf numFmtId="0" fontId="57" fillId="0" borderId="0" xfId="0" applyFont="1" applyAlignment="1">
      <alignment vertical="center" readingOrder="2"/>
    </xf>
    <xf numFmtId="0" fontId="50" fillId="0" borderId="0" xfId="0" applyFont="1" applyAlignment="1">
      <alignment vertical="center" readingOrder="2"/>
    </xf>
    <xf numFmtId="0" fontId="51" fillId="0" borderId="0" xfId="0" applyFont="1" applyAlignment="1">
      <alignment vertical="center" readingOrder="2"/>
    </xf>
    <xf numFmtId="0" fontId="52" fillId="0" borderId="0" xfId="0" applyFont="1" applyAlignment="1">
      <alignment vertical="center" readingOrder="2"/>
    </xf>
    <xf numFmtId="0" fontId="53" fillId="0" borderId="0" xfId="0" applyFont="1" applyAlignment="1">
      <alignment vertical="center" readingOrder="2"/>
    </xf>
    <xf numFmtId="0" fontId="20" fillId="0" borderId="75" xfId="0" applyFont="1" applyBorder="1" applyAlignment="1">
      <alignment horizontal="center" vertical="center" wrapText="1" readingOrder="2"/>
    </xf>
    <xf numFmtId="0" fontId="86" fillId="0" borderId="0" xfId="0" applyFont="1" applyAlignment="1">
      <alignment horizontal="right" vertical="center" readingOrder="2"/>
    </xf>
    <xf numFmtId="0" fontId="88" fillId="0" borderId="0" xfId="0" applyFont="1" applyAlignment="1">
      <alignment vertical="center" readingOrder="2"/>
    </xf>
    <xf numFmtId="0" fontId="90" fillId="0" borderId="0" xfId="0" applyFont="1" applyBorder="1" applyAlignment="1">
      <alignment vertical="center" readingOrder="2"/>
    </xf>
    <xf numFmtId="0" fontId="0" fillId="0" borderId="0" xfId="0" applyFont="1"/>
    <xf numFmtId="0" fontId="87" fillId="0" borderId="0" xfId="0" applyFont="1" applyAlignment="1"/>
    <xf numFmtId="0" fontId="0" fillId="6" borderId="0" xfId="0" applyFill="1"/>
    <xf numFmtId="0" fontId="0" fillId="6" borderId="44" xfId="0" applyFill="1" applyBorder="1"/>
    <xf numFmtId="0" fontId="73" fillId="0" borderId="44" xfId="0" applyFont="1" applyBorder="1" applyAlignment="1">
      <alignment vertical="center" readingOrder="2"/>
    </xf>
    <xf numFmtId="0" fontId="12" fillId="18" borderId="0" xfId="0" applyFont="1" applyFill="1" applyAlignment="1">
      <alignment horizontal="left" vertical="top"/>
    </xf>
    <xf numFmtId="0" fontId="12" fillId="6" borderId="0" xfId="0" applyFont="1" applyFill="1"/>
    <xf numFmtId="0" fontId="36" fillId="0" borderId="0" xfId="0" applyFont="1" applyBorder="1" applyAlignment="1">
      <alignment vertical="justify" wrapText="1" readingOrder="2"/>
    </xf>
    <xf numFmtId="0" fontId="76" fillId="0" borderId="0" xfId="0" applyFont="1" applyAlignment="1">
      <alignment vertical="center" readingOrder="2"/>
    </xf>
    <xf numFmtId="0" fontId="60" fillId="0" borderId="0" xfId="0" applyFont="1" applyAlignment="1">
      <alignment vertical="center" readingOrder="2"/>
    </xf>
    <xf numFmtId="0" fontId="36" fillId="0" borderId="78" xfId="0" applyFont="1" applyBorder="1" applyAlignment="1">
      <alignment vertical="justify" wrapText="1" readingOrder="2"/>
    </xf>
    <xf numFmtId="0" fontId="77" fillId="0" borderId="0" xfId="0" applyFont="1" applyAlignment="1">
      <alignment vertical="center" readingOrder="2"/>
    </xf>
    <xf numFmtId="0" fontId="78" fillId="0" borderId="0" xfId="0" applyFont="1" applyAlignment="1">
      <alignment vertical="center" readingOrder="2"/>
    </xf>
    <xf numFmtId="0" fontId="36" fillId="0" borderId="0" xfId="0" applyFont="1" applyAlignment="1">
      <alignment vertical="center" readingOrder="2"/>
    </xf>
    <xf numFmtId="0" fontId="36" fillId="0" borderId="0" xfId="0" applyFont="1" applyAlignment="1">
      <alignment vertical="center"/>
    </xf>
    <xf numFmtId="0" fontId="60" fillId="0" borderId="0" xfId="0" applyFont="1" applyBorder="1" applyAlignment="1">
      <alignment horizontal="right" vertical="center" readingOrder="2"/>
    </xf>
    <xf numFmtId="0" fontId="12" fillId="5" borderId="16"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6" fillId="5" borderId="1" xfId="0" applyFont="1" applyFill="1" applyBorder="1" applyAlignment="1">
      <alignment horizontal="center" vertical="center"/>
    </xf>
    <xf numFmtId="0" fontId="7" fillId="21" borderId="6"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63" fillId="0" borderId="0" xfId="0" applyFont="1" applyFill="1" applyBorder="1" applyAlignment="1" applyProtection="1">
      <alignment horizontal="center" vertical="center" shrinkToFit="1"/>
      <protection locked="0"/>
    </xf>
    <xf numFmtId="0" fontId="12" fillId="18" borderId="7" xfId="0" applyFont="1" applyFill="1" applyBorder="1" applyAlignment="1">
      <alignment horizontal="center" vertical="center"/>
    </xf>
    <xf numFmtId="0" fontId="32" fillId="0" borderId="0" xfId="0" applyFont="1" applyBorder="1" applyAlignment="1">
      <alignment vertical="center"/>
    </xf>
    <xf numFmtId="0" fontId="12" fillId="5" borderId="2" xfId="1" applyFont="1" applyFill="1" applyBorder="1" applyAlignment="1" applyProtection="1">
      <alignment horizontal="center" vertical="center" wrapText="1"/>
    </xf>
    <xf numFmtId="0" fontId="12" fillId="5" borderId="11" xfId="1" applyFont="1" applyFill="1" applyBorder="1" applyAlignment="1" applyProtection="1">
      <alignment horizontal="center" vertical="center" wrapText="1"/>
    </xf>
    <xf numFmtId="0" fontId="12" fillId="5" borderId="18" xfId="1" applyFont="1" applyFill="1" applyBorder="1" applyAlignment="1" applyProtection="1">
      <alignment horizontal="center" vertical="center" wrapText="1"/>
    </xf>
    <xf numFmtId="0" fontId="12" fillId="5" borderId="19" xfId="1" applyFont="1" applyFill="1" applyBorder="1" applyAlignment="1" applyProtection="1">
      <alignment horizontal="center" vertical="center" wrapText="1"/>
    </xf>
    <xf numFmtId="0" fontId="12" fillId="5" borderId="10" xfId="1" applyFont="1" applyFill="1" applyBorder="1" applyAlignment="1" applyProtection="1">
      <alignment horizontal="center" vertical="center" wrapText="1"/>
    </xf>
    <xf numFmtId="0" fontId="12" fillId="5" borderId="17" xfId="1" applyFont="1" applyFill="1" applyBorder="1" applyAlignment="1" applyProtection="1">
      <alignment horizontal="center" vertical="center" wrapText="1"/>
    </xf>
    <xf numFmtId="0" fontId="16" fillId="6" borderId="35" xfId="0" applyFont="1" applyFill="1" applyBorder="1" applyAlignment="1">
      <alignment horizontal="center" vertical="center"/>
    </xf>
    <xf numFmtId="0" fontId="16" fillId="6" borderId="0" xfId="0" applyFont="1" applyFill="1"/>
    <xf numFmtId="0" fontId="16" fillId="0" borderId="1" xfId="1" applyFont="1" applyFill="1" applyBorder="1" applyAlignment="1" applyProtection="1">
      <alignment vertical="center" wrapText="1"/>
    </xf>
    <xf numFmtId="0" fontId="16" fillId="0" borderId="6" xfId="0" applyFont="1" applyFill="1" applyBorder="1" applyAlignment="1">
      <alignment horizontal="center" vertical="center"/>
    </xf>
    <xf numFmtId="0" fontId="16" fillId="0" borderId="0" xfId="0" applyFont="1" applyFill="1"/>
    <xf numFmtId="0" fontId="28" fillId="17" borderId="6" xfId="0" applyFont="1" applyFill="1" applyBorder="1" applyAlignment="1">
      <alignment horizontal="center" vertical="center" wrapText="1" readingOrder="2"/>
    </xf>
    <xf numFmtId="0" fontId="16" fillId="0" borderId="6" xfId="0" applyFont="1" applyBorder="1" applyAlignment="1">
      <alignment horizontal="center" vertical="center"/>
    </xf>
    <xf numFmtId="0" fontId="16" fillId="6" borderId="7" xfId="1" applyFont="1" applyFill="1" applyBorder="1" applyAlignment="1" applyProtection="1">
      <alignment horizontal="center" vertical="center" wrapText="1"/>
    </xf>
    <xf numFmtId="0" fontId="12" fillId="18" borderId="0" xfId="0" applyFont="1" applyFill="1" applyBorder="1" applyAlignment="1">
      <alignment horizontal="center" vertical="center"/>
    </xf>
    <xf numFmtId="0" fontId="16" fillId="0" borderId="2" xfId="1" applyFont="1" applyFill="1" applyBorder="1" applyAlignment="1" applyProtection="1">
      <alignment horizontal="center" vertical="center" wrapText="1"/>
    </xf>
    <xf numFmtId="0" fontId="16" fillId="0" borderId="29" xfId="0" applyFont="1" applyFill="1" applyBorder="1" applyAlignment="1">
      <alignment horizontal="center" vertical="center"/>
    </xf>
    <xf numFmtId="0" fontId="16" fillId="6" borderId="14" xfId="0" applyFont="1" applyFill="1" applyBorder="1" applyAlignment="1">
      <alignment horizontal="center" vertical="center"/>
    </xf>
    <xf numFmtId="0" fontId="16" fillId="0" borderId="2" xfId="1" applyFont="1" applyFill="1" applyBorder="1" applyAlignment="1" applyProtection="1">
      <alignment vertical="center" wrapText="1"/>
    </xf>
    <xf numFmtId="164" fontId="16" fillId="0" borderId="2" xfId="1" applyNumberFormat="1" applyFont="1" applyFill="1" applyBorder="1" applyAlignment="1" applyProtection="1">
      <alignment horizontal="center" vertical="center" wrapText="1"/>
    </xf>
    <xf numFmtId="164" fontId="16" fillId="0" borderId="18" xfId="1" applyNumberFormat="1" applyFont="1" applyFill="1" applyBorder="1" applyAlignment="1" applyProtection="1">
      <alignment horizontal="center" vertical="center" wrapText="1"/>
    </xf>
    <xf numFmtId="0" fontId="16" fillId="0" borderId="2" xfId="0" applyFont="1" applyFill="1" applyBorder="1" applyAlignment="1">
      <alignment horizontal="center" vertical="center"/>
    </xf>
    <xf numFmtId="0" fontId="16" fillId="0" borderId="16" xfId="1" applyFont="1" applyFill="1" applyBorder="1" applyAlignment="1" applyProtection="1">
      <alignment horizontal="center" vertical="center" wrapText="1"/>
    </xf>
    <xf numFmtId="0" fontId="16" fillId="8" borderId="60" xfId="0" applyFont="1" applyFill="1" applyBorder="1" applyAlignment="1">
      <alignment horizontal="center" vertical="center"/>
    </xf>
    <xf numFmtId="0" fontId="16" fillId="2" borderId="66" xfId="0" applyFont="1" applyFill="1" applyBorder="1" applyAlignment="1">
      <alignment horizontal="center" vertical="center"/>
    </xf>
    <xf numFmtId="0" fontId="16" fillId="0" borderId="18" xfId="1" applyFont="1" applyFill="1" applyBorder="1" applyAlignment="1" applyProtection="1">
      <alignment horizontal="center" vertical="center" wrapText="1"/>
    </xf>
    <xf numFmtId="0" fontId="16" fillId="6" borderId="2" xfId="1" applyFont="1" applyFill="1" applyBorder="1" applyAlignment="1" applyProtection="1">
      <alignment horizontal="center" vertical="center" wrapText="1"/>
    </xf>
    <xf numFmtId="0" fontId="16" fillId="0" borderId="2" xfId="0" applyFont="1" applyBorder="1" applyAlignment="1">
      <alignment horizontal="center" vertical="center"/>
    </xf>
    <xf numFmtId="0" fontId="28" fillId="17" borderId="18" xfId="0" applyFont="1" applyFill="1" applyBorder="1" applyAlignment="1">
      <alignment horizontal="center" vertical="center" wrapText="1" readingOrder="2"/>
    </xf>
    <xf numFmtId="0" fontId="16" fillId="0" borderId="18" xfId="0" applyFont="1" applyBorder="1" applyAlignment="1">
      <alignment horizontal="center" vertical="center"/>
    </xf>
    <xf numFmtId="0" fontId="16" fillId="6" borderId="0" xfId="1" applyFont="1" applyFill="1" applyBorder="1" applyAlignment="1" applyProtection="1">
      <alignment horizontal="center" vertical="center" wrapText="1"/>
    </xf>
    <xf numFmtId="0" fontId="16" fillId="11" borderId="35" xfId="0" applyFont="1" applyFill="1" applyBorder="1" applyAlignment="1">
      <alignment horizontal="center" vertical="center"/>
    </xf>
    <xf numFmtId="0" fontId="16" fillId="11" borderId="30" xfId="0" applyFont="1" applyFill="1" applyBorder="1" applyAlignment="1">
      <alignment horizontal="center" vertical="center"/>
    </xf>
    <xf numFmtId="0" fontId="16" fillId="4" borderId="30" xfId="0" applyFont="1" applyFill="1" applyBorder="1" applyAlignment="1">
      <alignment horizontal="center" vertical="center"/>
    </xf>
    <xf numFmtId="0" fontId="16" fillId="2" borderId="3" xfId="0" applyFont="1" applyFill="1" applyBorder="1" applyAlignment="1">
      <alignment horizontal="center" vertical="center"/>
    </xf>
    <xf numFmtId="0" fontId="16" fillId="11" borderId="4" xfId="0" applyFont="1" applyFill="1" applyBorder="1" applyAlignment="1">
      <alignment horizontal="center" vertical="center"/>
    </xf>
    <xf numFmtId="0" fontId="16" fillId="10" borderId="16" xfId="0" applyFont="1" applyFill="1" applyBorder="1" applyAlignment="1">
      <alignment horizontal="center" vertical="center"/>
    </xf>
    <xf numFmtId="0" fontId="16" fillId="9" borderId="18" xfId="0" applyFont="1" applyFill="1" applyBorder="1" applyAlignment="1">
      <alignment horizontal="center" vertical="center"/>
    </xf>
    <xf numFmtId="0" fontId="16" fillId="13" borderId="52" xfId="0" applyFont="1" applyFill="1" applyBorder="1" applyAlignment="1">
      <alignment horizontal="center" vertical="center"/>
    </xf>
    <xf numFmtId="0" fontId="16" fillId="11" borderId="27" xfId="0" applyFont="1" applyFill="1" applyBorder="1" applyAlignment="1">
      <alignment horizontal="center" vertical="center"/>
    </xf>
    <xf numFmtId="0" fontId="16" fillId="4" borderId="27" xfId="0" applyFont="1" applyFill="1" applyBorder="1" applyAlignment="1">
      <alignment horizontal="center" vertical="center"/>
    </xf>
    <xf numFmtId="0" fontId="16" fillId="2" borderId="27" xfId="0" applyFont="1" applyFill="1" applyBorder="1" applyAlignment="1">
      <alignment horizontal="center" vertical="center"/>
    </xf>
    <xf numFmtId="0" fontId="16" fillId="24" borderId="66" xfId="0" applyFont="1" applyFill="1" applyBorder="1" applyAlignment="1">
      <alignment horizontal="center" vertical="center"/>
    </xf>
    <xf numFmtId="0" fontId="16" fillId="0" borderId="29" xfId="1" applyFont="1" applyFill="1" applyBorder="1" applyAlignment="1" applyProtection="1">
      <alignment horizontal="center" vertical="center" wrapText="1"/>
    </xf>
    <xf numFmtId="0" fontId="16" fillId="0" borderId="29" xfId="1" applyFont="1" applyFill="1" applyBorder="1" applyAlignment="1" applyProtection="1">
      <alignment vertical="center" wrapText="1"/>
    </xf>
    <xf numFmtId="0" fontId="16" fillId="0" borderId="49" xfId="0" applyFont="1" applyBorder="1" applyAlignment="1">
      <alignment horizontal="center" vertical="center"/>
    </xf>
    <xf numFmtId="0" fontId="16" fillId="6" borderId="49" xfId="0" applyFont="1" applyFill="1" applyBorder="1" applyAlignment="1">
      <alignment horizontal="center" vertical="center"/>
    </xf>
    <xf numFmtId="164" fontId="16" fillId="0" borderId="29" xfId="1" applyNumberFormat="1" applyFont="1" applyFill="1" applyBorder="1" applyAlignment="1" applyProtection="1">
      <alignment horizontal="center" vertical="center" wrapText="1"/>
    </xf>
    <xf numFmtId="164" fontId="16" fillId="0" borderId="31" xfId="1" applyNumberFormat="1" applyFont="1" applyFill="1" applyBorder="1" applyAlignment="1" applyProtection="1">
      <alignment horizontal="center" vertical="center" wrapText="1"/>
    </xf>
    <xf numFmtId="0" fontId="16" fillId="0" borderId="41" xfId="1" applyFont="1" applyFill="1" applyBorder="1" applyAlignment="1" applyProtection="1">
      <alignment horizontal="center" vertical="center" wrapText="1"/>
    </xf>
    <xf numFmtId="0" fontId="16" fillId="0" borderId="31" xfId="1" applyFont="1" applyFill="1" applyBorder="1" applyAlignment="1" applyProtection="1">
      <alignment horizontal="center" vertical="center" wrapText="1"/>
    </xf>
    <xf numFmtId="0" fontId="16" fillId="0" borderId="26" xfId="1" applyFont="1" applyFill="1" applyBorder="1" applyAlignment="1" applyProtection="1">
      <alignment horizontal="center" vertical="center" wrapText="1"/>
    </xf>
    <xf numFmtId="0" fontId="19" fillId="16" borderId="68" xfId="0" applyFont="1" applyFill="1" applyBorder="1" applyAlignment="1">
      <alignment horizontal="center" vertical="center"/>
    </xf>
    <xf numFmtId="0" fontId="19" fillId="2" borderId="68" xfId="0" applyFont="1" applyFill="1" applyBorder="1" applyAlignment="1">
      <alignment horizontal="center" vertical="center"/>
    </xf>
    <xf numFmtId="0" fontId="16" fillId="6" borderId="24" xfId="0" applyFont="1" applyFill="1" applyBorder="1" applyAlignment="1">
      <alignment horizontal="center" vertical="center"/>
    </xf>
    <xf numFmtId="0" fontId="16" fillId="6" borderId="39" xfId="0" applyFont="1" applyFill="1" applyBorder="1" applyAlignment="1">
      <alignment horizontal="center" vertical="center"/>
    </xf>
    <xf numFmtId="0" fontId="19" fillId="0" borderId="3" xfId="1" applyFont="1" applyFill="1" applyBorder="1" applyAlignment="1" applyProtection="1">
      <alignment horizontal="center" vertical="center" wrapText="1"/>
    </xf>
    <xf numFmtId="0" fontId="19" fillId="0" borderId="26" xfId="1" applyFont="1" applyFill="1" applyBorder="1" applyAlignment="1" applyProtection="1">
      <alignment horizontal="center" vertical="center" wrapText="1"/>
    </xf>
    <xf numFmtId="0" fontId="19" fillId="6" borderId="31" xfId="0" applyFont="1" applyFill="1" applyBorder="1" applyAlignment="1">
      <alignment horizontal="center" vertical="center" wrapText="1" readingOrder="2"/>
    </xf>
    <xf numFmtId="0" fontId="16" fillId="6" borderId="23" xfId="0" applyFont="1" applyFill="1" applyBorder="1" applyAlignment="1">
      <alignment horizontal="center" vertical="center"/>
    </xf>
    <xf numFmtId="0" fontId="16" fillId="0" borderId="12" xfId="1" applyFont="1" applyFill="1" applyBorder="1" applyAlignment="1" applyProtection="1">
      <alignment horizontal="center" vertical="center" wrapText="1"/>
    </xf>
    <xf numFmtId="0" fontId="16" fillId="0" borderId="10" xfId="1" applyFont="1" applyFill="1" applyBorder="1" applyAlignment="1" applyProtection="1">
      <alignment vertical="center" wrapText="1"/>
    </xf>
    <xf numFmtId="0" fontId="16" fillId="0" borderId="10" xfId="1" applyFont="1" applyFill="1" applyBorder="1" applyAlignment="1" applyProtection="1">
      <alignment horizontal="center" vertical="center" wrapText="1"/>
    </xf>
    <xf numFmtId="164" fontId="16" fillId="0" borderId="10" xfId="1" applyNumberFormat="1" applyFont="1" applyFill="1" applyBorder="1" applyAlignment="1" applyProtection="1">
      <alignment horizontal="center" vertical="center" wrapText="1"/>
    </xf>
    <xf numFmtId="164" fontId="16" fillId="0" borderId="46" xfId="1" applyNumberFormat="1" applyFont="1" applyFill="1" applyBorder="1" applyAlignment="1" applyProtection="1">
      <alignment horizontal="center" vertical="center" wrapText="1"/>
    </xf>
    <xf numFmtId="0" fontId="16" fillId="0" borderId="12" xfId="0" applyFont="1" applyFill="1" applyBorder="1" applyAlignment="1">
      <alignment horizontal="center" vertical="center"/>
    </xf>
    <xf numFmtId="0" fontId="16" fillId="0" borderId="20" xfId="1" applyFont="1" applyFill="1" applyBorder="1" applyAlignment="1" applyProtection="1">
      <alignment horizontal="center" vertical="center" wrapText="1"/>
    </xf>
    <xf numFmtId="0" fontId="16" fillId="0" borderId="13" xfId="1" applyFont="1" applyFill="1" applyBorder="1" applyAlignment="1" applyProtection="1">
      <alignment horizontal="center" vertical="center" wrapText="1"/>
    </xf>
    <xf numFmtId="0" fontId="16" fillId="6" borderId="8" xfId="0" applyFont="1" applyFill="1" applyBorder="1" applyAlignment="1">
      <alignment horizontal="center" vertical="center"/>
    </xf>
    <xf numFmtId="0" fontId="16" fillId="6" borderId="12" xfId="1" applyFont="1" applyFill="1" applyBorder="1" applyAlignment="1" applyProtection="1">
      <alignment horizontal="center" vertical="center" wrapText="1"/>
    </xf>
    <xf numFmtId="0" fontId="16" fillId="0" borderId="12" xfId="0" applyFont="1" applyBorder="1" applyAlignment="1">
      <alignment horizontal="center" vertical="center"/>
    </xf>
    <xf numFmtId="0" fontId="16" fillId="6" borderId="13" xfId="1" applyFont="1" applyFill="1" applyBorder="1" applyAlignment="1" applyProtection="1">
      <alignment horizontal="center" vertical="center" wrapText="1"/>
    </xf>
    <xf numFmtId="0" fontId="16" fillId="6" borderId="5" xfId="1" applyFont="1" applyFill="1" applyBorder="1" applyAlignment="1" applyProtection="1">
      <alignment horizontal="center" vertical="center" wrapText="1"/>
    </xf>
    <xf numFmtId="0" fontId="16" fillId="6" borderId="46" xfId="1" applyFont="1" applyFill="1" applyBorder="1" applyAlignment="1" applyProtection="1">
      <alignment horizontal="center" vertical="center" wrapText="1"/>
    </xf>
    <xf numFmtId="0" fontId="16" fillId="6" borderId="42" xfId="1" applyFont="1" applyFill="1" applyBorder="1" applyAlignment="1" applyProtection="1">
      <alignment horizontal="center" vertical="center" wrapText="1"/>
    </xf>
    <xf numFmtId="0" fontId="0" fillId="0" borderId="67" xfId="0" applyBorder="1" applyAlignment="1">
      <alignment horizontal="center"/>
    </xf>
    <xf numFmtId="0" fontId="71" fillId="10" borderId="68" xfId="0" applyFont="1" applyFill="1" applyBorder="1" applyAlignment="1">
      <alignment horizontal="center" vertical="center"/>
    </xf>
    <xf numFmtId="0" fontId="71" fillId="9" borderId="69" xfId="0" applyFont="1" applyFill="1" applyBorder="1" applyAlignment="1">
      <alignment horizontal="center" vertical="center"/>
    </xf>
    <xf numFmtId="0" fontId="19" fillId="24" borderId="68" xfId="0" applyFont="1" applyFill="1" applyBorder="1" applyAlignment="1">
      <alignment horizontal="center" vertical="center"/>
    </xf>
    <xf numFmtId="0" fontId="71" fillId="24" borderId="45" xfId="0" applyFont="1" applyFill="1" applyBorder="1" applyAlignment="1">
      <alignment horizontal="center" vertical="center"/>
    </xf>
    <xf numFmtId="0" fontId="16" fillId="6" borderId="1" xfId="1" applyFont="1" applyFill="1" applyBorder="1" applyAlignment="1" applyProtection="1">
      <alignment vertical="center" wrapText="1"/>
    </xf>
    <xf numFmtId="0" fontId="18" fillId="0" borderId="1" xfId="0" applyFont="1" applyBorder="1"/>
    <xf numFmtId="0" fontId="16" fillId="6" borderId="12" xfId="1" applyFont="1" applyFill="1" applyBorder="1" applyAlignment="1" applyProtection="1">
      <alignment vertical="center" wrapText="1"/>
    </xf>
    <xf numFmtId="164" fontId="16" fillId="6" borderId="12" xfId="1" applyNumberFormat="1" applyFont="1" applyFill="1" applyBorder="1" applyAlignment="1" applyProtection="1">
      <alignment horizontal="center" vertical="center" wrapText="1"/>
    </xf>
    <xf numFmtId="0" fontId="16" fillId="6" borderId="25" xfId="0" applyFont="1" applyFill="1" applyBorder="1" applyAlignment="1">
      <alignment horizontal="center" vertical="center"/>
    </xf>
    <xf numFmtId="0" fontId="16" fillId="6" borderId="6" xfId="1" applyFont="1" applyFill="1" applyBorder="1" applyAlignment="1" applyProtection="1">
      <alignment vertical="center" wrapText="1"/>
    </xf>
    <xf numFmtId="0" fontId="16" fillId="6" borderId="29" xfId="1" applyFont="1" applyFill="1" applyBorder="1" applyAlignment="1" applyProtection="1">
      <alignment horizontal="center" vertical="center" wrapText="1"/>
    </xf>
    <xf numFmtId="0" fontId="16" fillId="6" borderId="40" xfId="1" applyFont="1" applyFill="1" applyBorder="1" applyAlignment="1" applyProtection="1">
      <alignment horizontal="center" vertical="center" wrapText="1"/>
    </xf>
    <xf numFmtId="0" fontId="18" fillId="0" borderId="29" xfId="0" applyFont="1" applyBorder="1"/>
    <xf numFmtId="0" fontId="16" fillId="0" borderId="24" xfId="0" applyFont="1" applyBorder="1" applyAlignment="1">
      <alignment horizontal="center" vertical="center"/>
    </xf>
    <xf numFmtId="0" fontId="16" fillId="6" borderId="30" xfId="1" applyFont="1" applyFill="1" applyBorder="1" applyAlignment="1" applyProtection="1">
      <alignment vertical="center" wrapText="1"/>
    </xf>
    <xf numFmtId="0" fontId="16" fillId="6" borderId="33" xfId="1" applyFont="1" applyFill="1" applyBorder="1" applyAlignment="1" applyProtection="1">
      <alignment horizontal="center" vertical="center" wrapText="1"/>
    </xf>
    <xf numFmtId="0" fontId="16" fillId="0" borderId="25" xfId="0" applyFont="1" applyBorder="1" applyAlignment="1">
      <alignment horizontal="center" vertical="center"/>
    </xf>
    <xf numFmtId="0" fontId="16" fillId="18" borderId="0" xfId="0" applyFont="1" applyFill="1" applyBorder="1" applyAlignment="1">
      <alignment horizontal="center" vertical="center"/>
    </xf>
    <xf numFmtId="0" fontId="16" fillId="6" borderId="3" xfId="1" applyFont="1" applyFill="1" applyBorder="1" applyAlignment="1" applyProtection="1">
      <alignment horizontal="center" vertical="center" wrapText="1"/>
    </xf>
    <xf numFmtId="0" fontId="16" fillId="18" borderId="1" xfId="0" applyFont="1" applyFill="1" applyBorder="1" applyAlignment="1">
      <alignment horizontal="center" vertical="center" wrapText="1"/>
    </xf>
    <xf numFmtId="0" fontId="12" fillId="5" borderId="11" xfId="0" applyFont="1" applyFill="1" applyBorder="1" applyAlignment="1">
      <alignment horizontal="center" vertical="center"/>
    </xf>
    <xf numFmtId="0" fontId="12" fillId="5" borderId="2" xfId="0" applyFont="1" applyFill="1" applyBorder="1" applyAlignment="1">
      <alignment horizontal="center" vertical="center"/>
    </xf>
    <xf numFmtId="0" fontId="16" fillId="0" borderId="1" xfId="0" applyFont="1" applyBorder="1" applyAlignment="1">
      <alignment horizontal="center" vertical="center" wrapText="1" readingOrder="2"/>
    </xf>
    <xf numFmtId="164" fontId="16" fillId="0" borderId="1" xfId="0" applyNumberFormat="1" applyFont="1" applyBorder="1" applyAlignment="1">
      <alignment horizontal="center" vertical="center"/>
    </xf>
    <xf numFmtId="0" fontId="16" fillId="0" borderId="30" xfId="0" applyFont="1" applyBorder="1" applyAlignment="1">
      <alignment horizontal="center" vertical="center" wrapText="1" readingOrder="2"/>
    </xf>
    <xf numFmtId="0" fontId="18" fillId="0" borderId="26" xfId="0" applyFont="1" applyBorder="1"/>
    <xf numFmtId="0" fontId="16" fillId="0" borderId="6" xfId="0" applyFont="1" applyBorder="1" applyAlignment="1">
      <alignment horizontal="center" vertical="center" wrapText="1" readingOrder="2"/>
    </xf>
    <xf numFmtId="0" fontId="16" fillId="0" borderId="7" xfId="0" applyFont="1" applyBorder="1" applyAlignment="1">
      <alignment horizontal="center" vertical="center"/>
    </xf>
    <xf numFmtId="0" fontId="6" fillId="0" borderId="61" xfId="3" applyBorder="1" applyAlignment="1">
      <alignment horizontal="center" vertical="center"/>
    </xf>
    <xf numFmtId="0" fontId="93" fillId="0" borderId="0" xfId="0" applyFont="1" applyBorder="1" applyAlignment="1">
      <alignment horizontal="right" vertical="center" wrapText="1"/>
    </xf>
    <xf numFmtId="0" fontId="94" fillId="0" borderId="0" xfId="3" applyFont="1" applyBorder="1" applyAlignment="1">
      <alignment horizontal="right" vertical="center"/>
    </xf>
    <xf numFmtId="0" fontId="19" fillId="0" borderId="0" xfId="0" applyFont="1" applyAlignment="1">
      <alignment vertical="center"/>
    </xf>
    <xf numFmtId="0" fontId="17" fillId="19" borderId="25" xfId="0" applyFont="1" applyFill="1" applyBorder="1" applyAlignment="1">
      <alignment horizontal="center" vertical="center" wrapText="1" readingOrder="2"/>
    </xf>
    <xf numFmtId="0" fontId="17" fillId="19" borderId="6" xfId="0" applyFont="1" applyFill="1" applyBorder="1" applyAlignment="1">
      <alignment horizontal="center" vertical="center" wrapText="1" readingOrder="2"/>
    </xf>
    <xf numFmtId="0" fontId="19" fillId="19" borderId="67" xfId="0" applyFont="1" applyFill="1" applyBorder="1" applyAlignment="1">
      <alignment horizontal="center" vertical="center"/>
    </xf>
    <xf numFmtId="0" fontId="19" fillId="19" borderId="68" xfId="0" applyFont="1" applyFill="1" applyBorder="1" applyAlignment="1">
      <alignment horizontal="center" vertical="center"/>
    </xf>
    <xf numFmtId="0" fontId="19" fillId="7" borderId="68" xfId="0" applyFont="1" applyFill="1" applyBorder="1" applyAlignment="1">
      <alignment horizontal="center" vertical="center"/>
    </xf>
    <xf numFmtId="0" fontId="17" fillId="7" borderId="7" xfId="0" applyFont="1" applyFill="1" applyBorder="1" applyAlignment="1">
      <alignment horizontal="center" vertical="center" wrapText="1" readingOrder="2"/>
    </xf>
    <xf numFmtId="0" fontId="19" fillId="7" borderId="69" xfId="0" applyFont="1" applyFill="1" applyBorder="1" applyAlignment="1">
      <alignment horizontal="center" vertical="center"/>
    </xf>
    <xf numFmtId="0" fontId="19" fillId="19" borderId="1" xfId="0" applyFont="1" applyFill="1" applyBorder="1" applyAlignment="1">
      <alignment horizontal="center" vertical="center"/>
    </xf>
    <xf numFmtId="0" fontId="19" fillId="19" borderId="6" xfId="0" applyFont="1" applyFill="1" applyBorder="1" applyAlignment="1">
      <alignment horizontal="center" vertical="center"/>
    </xf>
    <xf numFmtId="0" fontId="19" fillId="7" borderId="7" xfId="0" applyFont="1" applyFill="1" applyBorder="1" applyAlignment="1">
      <alignment horizontal="center" vertical="center"/>
    </xf>
    <xf numFmtId="0" fontId="19" fillId="19" borderId="22" xfId="0" applyFont="1" applyFill="1" applyBorder="1" applyAlignment="1">
      <alignment horizontal="center" vertical="center"/>
    </xf>
    <xf numFmtId="0" fontId="17" fillId="25" borderId="25" xfId="0" applyFont="1" applyFill="1" applyBorder="1" applyAlignment="1">
      <alignment horizontal="center" vertical="center" wrapText="1" readingOrder="2"/>
    </xf>
    <xf numFmtId="0" fontId="17" fillId="25" borderId="6" xfId="0" applyFont="1" applyFill="1" applyBorder="1" applyAlignment="1">
      <alignment horizontal="center" vertical="center" wrapText="1" readingOrder="2"/>
    </xf>
    <xf numFmtId="0" fontId="17" fillId="25" borderId="45" xfId="0" applyFont="1" applyFill="1" applyBorder="1" applyAlignment="1">
      <alignment horizontal="center" vertical="center"/>
    </xf>
    <xf numFmtId="0" fontId="17" fillId="19" borderId="45" xfId="0" applyFont="1" applyFill="1" applyBorder="1" applyAlignment="1">
      <alignment horizontal="center" vertical="center"/>
    </xf>
    <xf numFmtId="0" fontId="17" fillId="25" borderId="22" xfId="0" applyFont="1" applyFill="1" applyBorder="1" applyAlignment="1">
      <alignment horizontal="center" vertical="center" wrapText="1" readingOrder="2"/>
    </xf>
    <xf numFmtId="0" fontId="19" fillId="25" borderId="35" xfId="0" applyFont="1" applyFill="1" applyBorder="1" applyAlignment="1">
      <alignment horizontal="center" vertical="center"/>
    </xf>
    <xf numFmtId="0" fontId="19" fillId="25" borderId="24" xfId="0" applyFont="1" applyFill="1" applyBorder="1" applyAlignment="1">
      <alignment horizontal="center" vertical="center"/>
    </xf>
    <xf numFmtId="0" fontId="19" fillId="25" borderId="25" xfId="0" applyFont="1" applyFill="1" applyBorder="1" applyAlignment="1">
      <alignment horizontal="center" vertical="center"/>
    </xf>
    <xf numFmtId="0" fontId="19" fillId="25" borderId="67" xfId="0" applyFont="1" applyFill="1" applyBorder="1" applyAlignment="1">
      <alignment horizontal="center" vertical="center"/>
    </xf>
    <xf numFmtId="0" fontId="19" fillId="25" borderId="30" xfId="0" applyFont="1" applyFill="1" applyBorder="1" applyAlignment="1">
      <alignment horizontal="center" vertical="center"/>
    </xf>
    <xf numFmtId="0" fontId="19" fillId="25" borderId="1" xfId="0" applyFont="1" applyFill="1" applyBorder="1" applyAlignment="1">
      <alignment horizontal="center" vertical="center"/>
    </xf>
    <xf numFmtId="0" fontId="19" fillId="25" borderId="6" xfId="0" applyFont="1" applyFill="1" applyBorder="1" applyAlignment="1">
      <alignment horizontal="center" vertical="center"/>
    </xf>
    <xf numFmtId="0" fontId="19" fillId="25" borderId="68" xfId="0" applyFont="1" applyFill="1" applyBorder="1" applyAlignment="1">
      <alignment horizontal="center" vertical="center"/>
    </xf>
    <xf numFmtId="0" fontId="19" fillId="25" borderId="23" xfId="0" applyFont="1" applyFill="1" applyBorder="1" applyAlignment="1">
      <alignment horizontal="center" vertical="center"/>
    </xf>
    <xf numFmtId="0" fontId="19" fillId="25" borderId="12" xfId="0" applyFont="1" applyFill="1" applyBorder="1" applyAlignment="1">
      <alignment horizontal="center" vertical="center"/>
    </xf>
    <xf numFmtId="0" fontId="19" fillId="29" borderId="1" xfId="0" applyFont="1" applyFill="1" applyBorder="1" applyAlignment="1">
      <alignment horizontal="center" vertical="center"/>
    </xf>
    <xf numFmtId="0" fontId="19" fillId="7" borderId="30" xfId="0" applyFont="1" applyFill="1" applyBorder="1" applyAlignment="1">
      <alignment horizontal="center" vertical="center"/>
    </xf>
    <xf numFmtId="0" fontId="19" fillId="7" borderId="6" xfId="0" applyFont="1" applyFill="1" applyBorder="1" applyAlignment="1">
      <alignment horizontal="center" vertical="center"/>
    </xf>
    <xf numFmtId="0" fontId="19" fillId="19" borderId="30" xfId="0" applyFont="1" applyFill="1" applyBorder="1" applyAlignment="1">
      <alignment horizontal="center" vertical="center"/>
    </xf>
    <xf numFmtId="0" fontId="19" fillId="5" borderId="33"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69" xfId="0" applyFont="1" applyFill="1" applyBorder="1" applyAlignment="1">
      <alignment horizontal="center" vertical="center"/>
    </xf>
    <xf numFmtId="0" fontId="19" fillId="19" borderId="12" xfId="0" applyFont="1" applyFill="1" applyBorder="1" applyAlignment="1">
      <alignment horizontal="center" vertical="center"/>
    </xf>
    <xf numFmtId="0" fontId="19" fillId="7" borderId="12" xfId="0" applyFont="1" applyFill="1" applyBorder="1" applyAlignment="1">
      <alignment horizontal="center" vertical="center"/>
    </xf>
    <xf numFmtId="0" fontId="19" fillId="21" borderId="33" xfId="0" applyFont="1" applyFill="1" applyBorder="1" applyAlignment="1">
      <alignment horizontal="center" vertical="center"/>
    </xf>
    <xf numFmtId="0" fontId="19" fillId="21" borderId="5" xfId="0" applyFont="1" applyFill="1" applyBorder="1" applyAlignment="1">
      <alignment horizontal="center" vertical="center"/>
    </xf>
    <xf numFmtId="0" fontId="19" fillId="21" borderId="7" xfId="0" applyFont="1" applyFill="1" applyBorder="1" applyAlignment="1">
      <alignment horizontal="center" vertical="center"/>
    </xf>
    <xf numFmtId="0" fontId="19" fillId="21" borderId="69" xfId="0" applyFont="1" applyFill="1" applyBorder="1" applyAlignment="1">
      <alignment horizontal="center" vertical="center"/>
    </xf>
    <xf numFmtId="0" fontId="19" fillId="19" borderId="35" xfId="0" applyFont="1" applyFill="1" applyBorder="1" applyAlignment="1">
      <alignment horizontal="center" vertical="center"/>
    </xf>
    <xf numFmtId="0" fontId="19" fillId="19" borderId="25" xfId="0" applyFont="1" applyFill="1" applyBorder="1" applyAlignment="1">
      <alignment horizontal="center" vertical="center"/>
    </xf>
    <xf numFmtId="0" fontId="19" fillId="5" borderId="30" xfId="0" applyFont="1" applyFill="1" applyBorder="1" applyAlignment="1">
      <alignment horizontal="center" vertical="center"/>
    </xf>
    <xf numFmtId="0" fontId="19" fillId="5" borderId="1"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68" xfId="0" applyFont="1" applyFill="1" applyBorder="1" applyAlignment="1">
      <alignment horizontal="center" vertical="center"/>
    </xf>
    <xf numFmtId="0" fontId="19" fillId="26" borderId="56" xfId="0" applyFont="1" applyFill="1" applyBorder="1" applyAlignment="1">
      <alignment horizontal="center" vertical="center"/>
    </xf>
    <xf numFmtId="0" fontId="19" fillId="26" borderId="57" xfId="0" applyFont="1" applyFill="1" applyBorder="1" applyAlignment="1">
      <alignment horizontal="center" vertical="center"/>
    </xf>
    <xf numFmtId="0" fontId="19" fillId="26" borderId="58" xfId="0" applyFont="1" applyFill="1" applyBorder="1" applyAlignment="1">
      <alignment horizontal="center" vertical="center"/>
    </xf>
    <xf numFmtId="0" fontId="19" fillId="26" borderId="48" xfId="0" applyFont="1" applyFill="1" applyBorder="1" applyAlignment="1">
      <alignment horizontal="center" vertical="center"/>
    </xf>
    <xf numFmtId="0" fontId="19" fillId="26" borderId="13" xfId="0" applyFont="1" applyFill="1" applyBorder="1" applyAlignment="1">
      <alignment horizontal="center" vertical="center"/>
    </xf>
    <xf numFmtId="0" fontId="19" fillId="26" borderId="5" xfId="0" applyFont="1" applyFill="1" applyBorder="1" applyAlignment="1">
      <alignment horizontal="center" vertical="center"/>
    </xf>
    <xf numFmtId="0" fontId="19" fillId="26" borderId="7" xfId="0" applyFont="1" applyFill="1" applyBorder="1" applyAlignment="1">
      <alignment horizontal="center" vertical="center"/>
    </xf>
    <xf numFmtId="0" fontId="19" fillId="26" borderId="69" xfId="0" applyFont="1" applyFill="1" applyBorder="1" applyAlignment="1">
      <alignment horizontal="center" vertical="center"/>
    </xf>
    <xf numFmtId="0" fontId="19" fillId="26" borderId="33" xfId="0" applyFont="1" applyFill="1" applyBorder="1" applyAlignment="1">
      <alignment horizontal="center" vertical="center"/>
    </xf>
    <xf numFmtId="0" fontId="7" fillId="25" borderId="25" xfId="0" applyFont="1" applyFill="1" applyBorder="1" applyAlignment="1" applyProtection="1">
      <alignment horizontal="center" vertical="center" shrinkToFit="1"/>
      <protection locked="0"/>
    </xf>
    <xf numFmtId="0" fontId="61" fillId="28" borderId="6" xfId="1" applyFont="1" applyFill="1" applyBorder="1" applyAlignment="1" applyProtection="1">
      <alignment horizontal="center" vertical="center" wrapText="1"/>
    </xf>
    <xf numFmtId="0" fontId="61" fillId="29" borderId="22" xfId="1" applyFont="1" applyFill="1" applyBorder="1" applyAlignment="1" applyProtection="1">
      <alignment horizontal="center" vertical="center" wrapText="1"/>
    </xf>
    <xf numFmtId="0" fontId="63" fillId="19" borderId="6" xfId="0" applyFont="1" applyFill="1" applyBorder="1" applyAlignment="1" applyProtection="1">
      <alignment horizontal="center" vertical="center" shrinkToFit="1"/>
      <protection locked="0"/>
    </xf>
    <xf numFmtId="0" fontId="63" fillId="7" borderId="6" xfId="0" applyFont="1" applyFill="1" applyBorder="1" applyAlignment="1" applyProtection="1">
      <alignment horizontal="center" vertical="center" shrinkToFit="1"/>
      <protection locked="0"/>
    </xf>
    <xf numFmtId="0" fontId="27" fillId="19" borderId="77" xfId="0" applyFont="1" applyFill="1" applyBorder="1" applyAlignment="1">
      <alignment vertical="center"/>
    </xf>
    <xf numFmtId="0" fontId="19" fillId="7" borderId="26" xfId="0" applyFont="1" applyFill="1" applyBorder="1" applyAlignment="1">
      <alignment horizontal="center" vertical="center"/>
    </xf>
    <xf numFmtId="0" fontId="39" fillId="19" borderId="21" xfId="0" applyFont="1" applyFill="1" applyBorder="1" applyAlignment="1">
      <alignment horizontal="center" vertical="center" wrapText="1" readingOrder="2"/>
    </xf>
    <xf numFmtId="0" fontId="2" fillId="5" borderId="52"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54"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58" xfId="0" applyFont="1" applyFill="1" applyBorder="1" applyAlignment="1">
      <alignment horizontal="center" vertical="center"/>
    </xf>
    <xf numFmtId="0" fontId="27" fillId="6" borderId="45" xfId="0" applyFont="1" applyFill="1" applyBorder="1" applyAlignment="1">
      <alignment vertical="center" wrapText="1" readingOrder="2"/>
    </xf>
    <xf numFmtId="0" fontId="19" fillId="7" borderId="40" xfId="0" applyFont="1" applyFill="1" applyBorder="1" applyAlignment="1">
      <alignment horizontal="center" vertical="center"/>
    </xf>
    <xf numFmtId="0" fontId="19" fillId="15" borderId="24" xfId="0" applyFont="1" applyFill="1" applyBorder="1" applyAlignment="1">
      <alignment horizontal="center" vertical="center"/>
    </xf>
    <xf numFmtId="0" fontId="19" fillId="7" borderId="5" xfId="0" applyFont="1" applyFill="1" applyBorder="1" applyAlignment="1">
      <alignment horizontal="center" vertical="center"/>
    </xf>
    <xf numFmtId="0" fontId="19" fillId="15" borderId="25" xfId="0" applyFont="1" applyFill="1" applyBorder="1" applyAlignment="1">
      <alignment horizontal="center" vertical="center"/>
    </xf>
    <xf numFmtId="0" fontId="19" fillId="29" borderId="6" xfId="0" applyFont="1" applyFill="1" applyBorder="1" applyAlignment="1">
      <alignment horizontal="center" vertical="center"/>
    </xf>
    <xf numFmtId="0" fontId="19" fillId="5" borderId="7" xfId="0" applyFont="1" applyFill="1" applyBorder="1" applyAlignment="1">
      <alignment horizontal="center" vertical="center" wrapText="1"/>
    </xf>
    <xf numFmtId="0" fontId="39" fillId="19" borderId="24" xfId="0" applyFont="1" applyFill="1" applyBorder="1" applyAlignment="1">
      <alignment horizontal="center" vertical="center" wrapText="1" readingOrder="2"/>
    </xf>
    <xf numFmtId="0" fontId="19" fillId="7" borderId="58"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2" xfId="0" applyFont="1" applyFill="1" applyBorder="1" applyAlignment="1">
      <alignment horizontal="center" vertical="center"/>
    </xf>
    <xf numFmtId="0" fontId="19" fillId="19" borderId="7" xfId="0" applyFont="1" applyFill="1" applyBorder="1" applyAlignment="1">
      <alignment horizontal="center" vertical="center"/>
    </xf>
    <xf numFmtId="0" fontId="19" fillId="19" borderId="54" xfId="0" applyFont="1" applyFill="1" applyBorder="1" applyAlignment="1">
      <alignment horizontal="center" vertical="center"/>
    </xf>
    <xf numFmtId="0" fontId="39" fillId="19" borderId="39" xfId="0" applyFont="1" applyFill="1" applyBorder="1" applyAlignment="1">
      <alignment horizontal="center" vertical="center" wrapText="1" readingOrder="2"/>
    </xf>
    <xf numFmtId="0" fontId="7" fillId="28" borderId="38" xfId="0" applyFont="1" applyFill="1" applyBorder="1" applyAlignment="1" applyProtection="1">
      <alignment horizontal="center" vertical="center" shrinkToFit="1"/>
      <protection locked="0"/>
    </xf>
    <xf numFmtId="0" fontId="7" fillId="29" borderId="8" xfId="0" applyFont="1" applyFill="1" applyBorder="1" applyAlignment="1" applyProtection="1">
      <alignment horizontal="center" vertical="center" shrinkToFit="1"/>
      <protection locked="0"/>
    </xf>
    <xf numFmtId="0" fontId="19" fillId="7" borderId="31" xfId="0" applyFont="1" applyFill="1" applyBorder="1" applyAlignment="1">
      <alignment horizontal="center" vertical="center"/>
    </xf>
    <xf numFmtId="0" fontId="19" fillId="7" borderId="42" xfId="0" applyFont="1" applyFill="1" applyBorder="1" applyAlignment="1">
      <alignment horizontal="center" vertical="center"/>
    </xf>
    <xf numFmtId="0" fontId="38" fillId="0" borderId="0" xfId="0" applyFont="1" applyBorder="1" applyAlignment="1">
      <alignment horizontal="center" vertical="center"/>
    </xf>
    <xf numFmtId="0" fontId="19" fillId="7" borderId="54" xfId="0" applyFont="1" applyFill="1" applyBorder="1" applyAlignment="1">
      <alignment horizontal="center" vertical="center"/>
    </xf>
    <xf numFmtId="0" fontId="77" fillId="0" borderId="0" xfId="0" applyFont="1" applyBorder="1" applyAlignment="1">
      <alignment vertical="center" readingOrder="2"/>
    </xf>
    <xf numFmtId="0" fontId="0" fillId="5" borderId="0" xfId="0" applyFill="1" applyAlignment="1">
      <alignment horizontal="center" vertical="top"/>
    </xf>
    <xf numFmtId="0" fontId="2" fillId="5" borderId="0" xfId="0" applyFont="1" applyFill="1" applyAlignment="1">
      <alignment horizontal="left" vertical="top"/>
    </xf>
    <xf numFmtId="0" fontId="28" fillId="5" borderId="0" xfId="0" applyFont="1" applyFill="1" applyBorder="1" applyAlignment="1">
      <alignment horizontal="right" vertical="top" wrapText="1"/>
    </xf>
    <xf numFmtId="0" fontId="35" fillId="5" borderId="0" xfId="0" applyFont="1" applyFill="1" applyBorder="1" applyAlignment="1">
      <alignment horizontal="right" vertical="top" wrapText="1"/>
    </xf>
    <xf numFmtId="0" fontId="29" fillId="5" borderId="48" xfId="0" applyFont="1" applyFill="1" applyBorder="1" applyAlignment="1">
      <alignment vertical="center" wrapText="1"/>
    </xf>
    <xf numFmtId="0" fontId="6" fillId="5" borderId="61" xfId="3" applyFill="1" applyBorder="1" applyAlignment="1">
      <alignment horizontal="center" vertical="center"/>
    </xf>
    <xf numFmtId="0" fontId="21" fillId="5" borderId="12" xfId="0" applyFont="1" applyFill="1" applyBorder="1" applyAlignment="1">
      <alignment horizontal="center" vertical="center" wrapText="1" readingOrder="2"/>
    </xf>
    <xf numFmtId="0" fontId="16" fillId="6" borderId="62" xfId="0" applyFont="1" applyFill="1" applyBorder="1" applyAlignment="1">
      <alignment horizontal="center" vertical="center"/>
    </xf>
    <xf numFmtId="0" fontId="16" fillId="19" borderId="30" xfId="0" applyFont="1" applyFill="1" applyBorder="1" applyAlignment="1">
      <alignment horizontal="center" vertical="center"/>
    </xf>
    <xf numFmtId="0" fontId="16" fillId="19" borderId="1" xfId="0" applyFont="1" applyFill="1" applyBorder="1" applyAlignment="1">
      <alignment horizontal="center" vertical="center"/>
    </xf>
    <xf numFmtId="0" fontId="16" fillId="19" borderId="6" xfId="0" applyFont="1" applyFill="1" applyBorder="1" applyAlignment="1">
      <alignment horizontal="center" vertical="center"/>
    </xf>
    <xf numFmtId="0" fontId="16" fillId="19" borderId="30" xfId="0" applyFont="1" applyFill="1" applyBorder="1" applyAlignment="1">
      <alignment horizontal="center" vertical="center" wrapText="1"/>
    </xf>
    <xf numFmtId="0" fontId="16" fillId="19" borderId="1" xfId="0" applyFont="1" applyFill="1" applyBorder="1" applyAlignment="1">
      <alignment horizontal="center" vertical="center" wrapText="1"/>
    </xf>
    <xf numFmtId="0" fontId="16" fillId="19" borderId="6" xfId="0" applyFont="1" applyFill="1" applyBorder="1" applyAlignment="1">
      <alignment horizontal="center" vertical="center" wrapText="1"/>
    </xf>
    <xf numFmtId="0" fontId="16" fillId="7" borderId="30" xfId="0" applyFont="1" applyFill="1" applyBorder="1" applyAlignment="1">
      <alignment horizontal="center" vertical="center"/>
    </xf>
    <xf numFmtId="0" fontId="16" fillId="7" borderId="1"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30"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18" borderId="30" xfId="0" applyFont="1" applyFill="1" applyBorder="1" applyAlignment="1">
      <alignment horizontal="center" vertical="center"/>
    </xf>
    <xf numFmtId="0" fontId="16" fillId="18" borderId="1" xfId="0" applyFont="1" applyFill="1" applyBorder="1" applyAlignment="1">
      <alignment horizontal="center" vertical="center"/>
    </xf>
    <xf numFmtId="0" fontId="16" fillId="18" borderId="6" xfId="0" applyFont="1" applyFill="1" applyBorder="1" applyAlignment="1">
      <alignment horizontal="center" vertical="center"/>
    </xf>
    <xf numFmtId="0" fontId="16" fillId="18" borderId="30" xfId="0" applyFont="1" applyFill="1" applyBorder="1" applyAlignment="1">
      <alignment horizontal="center" vertical="center" wrapText="1"/>
    </xf>
    <xf numFmtId="0" fontId="16" fillId="18" borderId="6" xfId="0" applyFont="1" applyFill="1" applyBorder="1" applyAlignment="1">
      <alignment horizontal="center" vertical="center" wrapText="1"/>
    </xf>
    <xf numFmtId="0" fontId="16" fillId="18" borderId="5" xfId="0" applyFont="1" applyFill="1" applyBorder="1" applyAlignment="1">
      <alignment horizontal="center" vertical="center" wrapText="1"/>
    </xf>
    <xf numFmtId="0" fontId="16" fillId="18" borderId="7" xfId="0" applyFont="1" applyFill="1" applyBorder="1" applyAlignment="1">
      <alignment horizontal="center" vertical="center" wrapText="1"/>
    </xf>
    <xf numFmtId="0" fontId="16" fillId="29" borderId="30" xfId="0" applyFont="1" applyFill="1" applyBorder="1" applyAlignment="1">
      <alignment horizontal="center" vertical="center" wrapText="1"/>
    </xf>
    <xf numFmtId="0" fontId="16" fillId="29" borderId="1" xfId="0" applyFont="1" applyFill="1" applyBorder="1" applyAlignment="1">
      <alignment horizontal="center" vertical="center" wrapText="1"/>
    </xf>
    <xf numFmtId="0" fontId="16" fillId="29" borderId="6" xfId="0" applyFont="1" applyFill="1" applyBorder="1" applyAlignment="1">
      <alignment horizontal="center" vertical="center" wrapText="1"/>
    </xf>
    <xf numFmtId="0" fontId="16" fillId="30" borderId="30" xfId="0" applyFont="1" applyFill="1" applyBorder="1" applyAlignment="1">
      <alignment horizontal="center" vertical="center" wrapText="1"/>
    </xf>
    <xf numFmtId="0" fontId="16" fillId="30" borderId="1" xfId="0" applyFont="1" applyFill="1" applyBorder="1" applyAlignment="1">
      <alignment horizontal="center" vertical="center" wrapText="1"/>
    </xf>
    <xf numFmtId="0" fontId="16" fillId="30" borderId="6" xfId="0" applyFont="1" applyFill="1" applyBorder="1" applyAlignment="1">
      <alignment horizontal="center" vertical="center" wrapText="1"/>
    </xf>
    <xf numFmtId="0" fontId="17" fillId="30" borderId="45" xfId="0" applyFont="1" applyFill="1" applyBorder="1" applyAlignment="1">
      <alignment horizontal="center" vertical="center"/>
    </xf>
    <xf numFmtId="0" fontId="17" fillId="23" borderId="45" xfId="0" applyFont="1" applyFill="1" applyBorder="1" applyAlignment="1">
      <alignment horizontal="center" vertical="center"/>
    </xf>
    <xf numFmtId="0" fontId="16" fillId="18" borderId="57" xfId="0" applyFont="1" applyFill="1" applyBorder="1" applyAlignment="1">
      <alignment horizontal="center" vertical="center" wrapText="1"/>
    </xf>
    <xf numFmtId="0" fontId="16" fillId="30" borderId="33" xfId="0" applyFont="1" applyFill="1" applyBorder="1" applyAlignment="1">
      <alignment horizontal="center" vertical="center" wrapText="1"/>
    </xf>
    <xf numFmtId="0" fontId="16" fillId="30" borderId="5" xfId="0" applyFont="1" applyFill="1" applyBorder="1" applyAlignment="1">
      <alignment horizontal="center" vertical="center" wrapText="1"/>
    </xf>
    <xf numFmtId="0" fontId="16" fillId="30" borderId="7" xfId="0" applyFont="1" applyFill="1" applyBorder="1" applyAlignment="1">
      <alignment horizontal="center" vertical="center" wrapText="1"/>
    </xf>
    <xf numFmtId="0" fontId="16" fillId="19" borderId="29" xfId="0" applyFont="1" applyFill="1" applyBorder="1" applyAlignment="1">
      <alignment horizontal="center" vertical="center"/>
    </xf>
    <xf numFmtId="0" fontId="16" fillId="7" borderId="29" xfId="0" applyFont="1" applyFill="1" applyBorder="1" applyAlignment="1">
      <alignment horizontal="center" vertical="center"/>
    </xf>
    <xf numFmtId="0" fontId="16" fillId="19" borderId="29" xfId="0" applyFont="1" applyFill="1" applyBorder="1" applyAlignment="1">
      <alignment horizontal="center" vertical="center" wrapText="1"/>
    </xf>
    <xf numFmtId="0" fontId="16" fillId="7" borderId="29" xfId="0" applyFont="1" applyFill="1" applyBorder="1" applyAlignment="1">
      <alignment horizontal="center" vertical="center" wrapText="1"/>
    </xf>
    <xf numFmtId="0" fontId="16" fillId="18" borderId="58" xfId="0" applyFont="1" applyFill="1" applyBorder="1" applyAlignment="1">
      <alignment horizontal="center" vertical="center" wrapText="1"/>
    </xf>
    <xf numFmtId="0" fontId="16" fillId="19" borderId="4" xfId="0" applyFont="1" applyFill="1" applyBorder="1" applyAlignment="1">
      <alignment horizontal="center" vertical="center"/>
    </xf>
    <xf numFmtId="0" fontId="16" fillId="19" borderId="21" xfId="0" applyFont="1" applyFill="1" applyBorder="1" applyAlignment="1">
      <alignment horizontal="center" vertical="center"/>
    </xf>
    <xf numFmtId="0" fontId="16" fillId="19" borderId="22" xfId="0" applyFont="1" applyFill="1" applyBorder="1" applyAlignment="1">
      <alignment horizontal="center" vertical="center"/>
    </xf>
    <xf numFmtId="0" fontId="16" fillId="19" borderId="24" xfId="0" applyFont="1" applyFill="1" applyBorder="1" applyAlignment="1">
      <alignment horizontal="center" vertical="center"/>
    </xf>
    <xf numFmtId="0" fontId="16" fillId="7" borderId="5" xfId="0" applyFont="1" applyFill="1" applyBorder="1" applyAlignment="1">
      <alignment horizontal="center" vertical="center"/>
    </xf>
    <xf numFmtId="0" fontId="16" fillId="19" borderId="21" xfId="0" applyFont="1" applyFill="1" applyBorder="1" applyAlignment="1">
      <alignment horizontal="center" vertical="center" wrapText="1"/>
    </xf>
    <xf numFmtId="0" fontId="16" fillId="18" borderId="53" xfId="0" applyFont="1" applyFill="1" applyBorder="1" applyAlignment="1">
      <alignment horizontal="center" vertical="center"/>
    </xf>
    <xf numFmtId="0" fontId="16" fillId="19" borderId="25" xfId="0" applyFont="1" applyFill="1" applyBorder="1" applyAlignment="1">
      <alignment horizontal="center" vertical="center"/>
    </xf>
    <xf numFmtId="0" fontId="16" fillId="19" borderId="22" xfId="0" applyFont="1" applyFill="1" applyBorder="1" applyAlignment="1">
      <alignment horizontal="center" vertical="center" wrapText="1"/>
    </xf>
    <xf numFmtId="0" fontId="16" fillId="18" borderId="54" xfId="0" applyFont="1" applyFill="1" applyBorder="1" applyAlignment="1">
      <alignment horizontal="center" vertical="center"/>
    </xf>
    <xf numFmtId="0" fontId="16" fillId="19" borderId="39" xfId="0" applyFont="1" applyFill="1" applyBorder="1" applyAlignment="1">
      <alignment horizontal="center" vertical="center"/>
    </xf>
    <xf numFmtId="0" fontId="16" fillId="18" borderId="72" xfId="0" applyFont="1" applyFill="1" applyBorder="1" applyAlignment="1">
      <alignment horizontal="center" vertical="center"/>
    </xf>
    <xf numFmtId="0" fontId="16" fillId="19" borderId="41" xfId="0" applyFont="1" applyFill="1" applyBorder="1" applyAlignment="1">
      <alignment horizontal="center" vertical="center" wrapText="1"/>
    </xf>
    <xf numFmtId="0" fontId="16" fillId="19" borderId="35" xfId="0" applyFont="1" applyFill="1" applyBorder="1" applyAlignment="1">
      <alignment horizontal="center" vertical="center"/>
    </xf>
    <xf numFmtId="0" fontId="16" fillId="18" borderId="57" xfId="0" applyFont="1" applyFill="1" applyBorder="1" applyAlignment="1">
      <alignment horizontal="center" vertical="center"/>
    </xf>
    <xf numFmtId="0" fontId="16" fillId="18" borderId="79" xfId="0" applyFont="1" applyFill="1" applyBorder="1" applyAlignment="1">
      <alignment horizontal="center" vertical="center"/>
    </xf>
    <xf numFmtId="0" fontId="16" fillId="7" borderId="33" xfId="0" applyFont="1" applyFill="1" applyBorder="1" applyAlignment="1">
      <alignment horizontal="center" vertical="center"/>
    </xf>
    <xf numFmtId="0" fontId="16" fillId="7" borderId="40" xfId="0" applyFont="1" applyFill="1" applyBorder="1" applyAlignment="1">
      <alignment horizontal="center" vertical="center"/>
    </xf>
    <xf numFmtId="0" fontId="16" fillId="7" borderId="7" xfId="0" applyFont="1" applyFill="1" applyBorder="1" applyAlignment="1">
      <alignment horizontal="center" vertical="center"/>
    </xf>
    <xf numFmtId="0" fontId="16" fillId="19" borderId="4"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7" borderId="26"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16" fillId="29" borderId="57" xfId="0" applyFont="1" applyFill="1" applyBorder="1" applyAlignment="1">
      <alignment horizontal="center" vertical="center" wrapText="1"/>
    </xf>
    <xf numFmtId="0" fontId="16" fillId="29" borderId="79" xfId="0" applyFont="1" applyFill="1" applyBorder="1" applyAlignment="1">
      <alignment horizontal="center" vertical="center" wrapText="1"/>
    </xf>
    <xf numFmtId="0" fontId="16" fillId="18" borderId="52" xfId="0" applyFont="1" applyFill="1" applyBorder="1" applyAlignment="1">
      <alignment horizontal="center" vertical="center" wrapText="1"/>
    </xf>
    <xf numFmtId="0" fontId="16" fillId="18" borderId="53" xfId="0" applyFont="1" applyFill="1" applyBorder="1" applyAlignment="1">
      <alignment horizontal="center" vertical="center" wrapText="1"/>
    </xf>
    <xf numFmtId="0" fontId="16" fillId="18" borderId="72" xfId="0" applyFont="1" applyFill="1" applyBorder="1" applyAlignment="1">
      <alignment horizontal="center" vertical="center" wrapText="1"/>
    </xf>
    <xf numFmtId="0" fontId="16" fillId="18" borderId="54" xfId="0" applyFont="1" applyFill="1" applyBorder="1" applyAlignment="1">
      <alignment horizontal="center" vertical="center" wrapText="1"/>
    </xf>
    <xf numFmtId="0" fontId="16" fillId="19" borderId="8" xfId="0" applyFont="1" applyFill="1" applyBorder="1" applyAlignment="1">
      <alignment horizontal="center" vertical="center"/>
    </xf>
    <xf numFmtId="0" fontId="16" fillId="19" borderId="11" xfId="0" applyFont="1" applyFill="1" applyBorder="1" applyAlignment="1">
      <alignment horizontal="center" vertical="center"/>
    </xf>
    <xf numFmtId="0" fontId="16" fillId="7" borderId="11" xfId="0" applyFont="1" applyFill="1" applyBorder="1" applyAlignment="1">
      <alignment horizontal="center" vertical="center"/>
    </xf>
    <xf numFmtId="0" fontId="16" fillId="7" borderId="37" xfId="0" applyFont="1" applyFill="1" applyBorder="1" applyAlignment="1">
      <alignment horizontal="center" vertical="center"/>
    </xf>
    <xf numFmtId="0" fontId="16" fillId="18" borderId="61" xfId="0" applyFont="1" applyFill="1" applyBorder="1" applyAlignment="1">
      <alignment horizontal="center" vertical="center" wrapText="1"/>
    </xf>
    <xf numFmtId="0" fontId="16" fillId="18" borderId="61" xfId="0" applyFont="1" applyFill="1" applyBorder="1" applyAlignment="1">
      <alignment horizontal="center" vertical="center"/>
    </xf>
    <xf numFmtId="0" fontId="16" fillId="18" borderId="22" xfId="0" applyFont="1" applyFill="1" applyBorder="1" applyAlignment="1">
      <alignment horizontal="center" vertical="center"/>
    </xf>
    <xf numFmtId="0" fontId="16" fillId="7" borderId="42" xfId="0" applyFont="1" applyFill="1" applyBorder="1" applyAlignment="1">
      <alignment horizontal="center" vertical="center" wrapText="1"/>
    </xf>
    <xf numFmtId="0" fontId="16" fillId="29" borderId="58" xfId="0" applyFont="1" applyFill="1" applyBorder="1" applyAlignment="1">
      <alignment horizontal="center" vertical="center" wrapText="1"/>
    </xf>
    <xf numFmtId="0" fontId="16" fillId="0" borderId="12" xfId="0" applyFont="1" applyBorder="1" applyAlignment="1">
      <alignment horizontal="center" vertical="center" wrapText="1" readingOrder="2"/>
    </xf>
    <xf numFmtId="164" fontId="16" fillId="0" borderId="12" xfId="0" applyNumberFormat="1" applyFont="1" applyBorder="1" applyAlignment="1">
      <alignment horizontal="center" vertical="center"/>
    </xf>
    <xf numFmtId="0" fontId="16" fillId="0" borderId="13" xfId="0" applyFont="1" applyBorder="1"/>
    <xf numFmtId="0" fontId="16" fillId="0" borderId="3" xfId="0" applyFont="1" applyBorder="1" applyAlignment="1">
      <alignment horizontal="center" vertical="center" wrapText="1" readingOrder="2"/>
    </xf>
    <xf numFmtId="0" fontId="18" fillId="0" borderId="0" xfId="0" applyFont="1" applyAlignment="1">
      <alignment horizontal="center" vertical="center"/>
    </xf>
    <xf numFmtId="0" fontId="16" fillId="0" borderId="1" xfId="0" applyFont="1" applyBorder="1"/>
    <xf numFmtId="0" fontId="17" fillId="6" borderId="1" xfId="0" applyFont="1" applyFill="1" applyBorder="1" applyAlignment="1">
      <alignment horizontal="center" vertical="center" wrapText="1" readingOrder="2"/>
    </xf>
    <xf numFmtId="0" fontId="16" fillId="0" borderId="5" xfId="0" applyFont="1" applyBorder="1"/>
    <xf numFmtId="0" fontId="17" fillId="6" borderId="26" xfId="0" applyFont="1" applyFill="1" applyBorder="1" applyAlignment="1">
      <alignment horizontal="center" vertical="center" wrapText="1" readingOrder="2"/>
    </xf>
    <xf numFmtId="0" fontId="16" fillId="0" borderId="26" xfId="0" applyFont="1" applyBorder="1" applyAlignment="1">
      <alignment horizontal="center" vertical="center" wrapText="1" readingOrder="2"/>
    </xf>
    <xf numFmtId="164" fontId="16" fillId="0" borderId="6" xfId="0" applyNumberFormat="1" applyFont="1" applyBorder="1" applyAlignment="1">
      <alignment horizontal="center" vertical="center"/>
    </xf>
    <xf numFmtId="0" fontId="16" fillId="0" borderId="7" xfId="0" applyFont="1" applyBorder="1"/>
    <xf numFmtId="0" fontId="16" fillId="0" borderId="30" xfId="0" applyFont="1" applyBorder="1" applyAlignment="1">
      <alignment horizontal="center" vertical="center"/>
    </xf>
    <xf numFmtId="15" fontId="16" fillId="0" borderId="1" xfId="0" applyNumberFormat="1" applyFont="1" applyBorder="1" applyAlignment="1">
      <alignment horizontal="center" vertical="center" wrapText="1" readingOrder="2"/>
    </xf>
    <xf numFmtId="15" fontId="16" fillId="0" borderId="1" xfId="0" applyNumberFormat="1" applyFont="1" applyBorder="1"/>
    <xf numFmtId="0" fontId="16" fillId="19" borderId="38" xfId="0" applyFont="1" applyFill="1" applyBorder="1" applyAlignment="1">
      <alignment horizontal="center" vertical="center" wrapText="1"/>
    </xf>
    <xf numFmtId="0" fontId="16" fillId="19" borderId="11"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29" borderId="73" xfId="0" applyFont="1" applyFill="1" applyBorder="1" applyAlignment="1">
      <alignment horizontal="center" vertical="center" wrapText="1"/>
    </xf>
    <xf numFmtId="0" fontId="0" fillId="0" borderId="64" xfId="0" applyBorder="1"/>
    <xf numFmtId="0" fontId="0" fillId="0" borderId="34" xfId="0" applyBorder="1"/>
    <xf numFmtId="0" fontId="18" fillId="0" borderId="5" xfId="0" applyFont="1" applyBorder="1"/>
    <xf numFmtId="0" fontId="18" fillId="0" borderId="7" xfId="0" applyFont="1" applyBorder="1"/>
    <xf numFmtId="0" fontId="18" fillId="0" borderId="66" xfId="0" applyFont="1" applyBorder="1"/>
    <xf numFmtId="0" fontId="2" fillId="18" borderId="0" xfId="0" applyFont="1" applyFill="1" applyAlignment="1">
      <alignment horizontal="left" vertical="top"/>
    </xf>
    <xf numFmtId="0" fontId="2" fillId="18" borderId="0" xfId="0" applyFont="1" applyFill="1" applyBorder="1" applyAlignment="1">
      <alignment horizontal="left" vertical="top"/>
    </xf>
    <xf numFmtId="0" fontId="49" fillId="0" borderId="0" xfId="0" applyFont="1" applyBorder="1" applyAlignment="1">
      <alignment vertical="center" readingOrder="2"/>
    </xf>
    <xf numFmtId="0" fontId="0" fillId="0" borderId="0" xfId="0" applyBorder="1" applyAlignment="1">
      <alignment horizontal="right"/>
    </xf>
    <xf numFmtId="0" fontId="32" fillId="0" borderId="0" xfId="0" applyFont="1" applyBorder="1" applyAlignment="1">
      <alignment horizontal="center" vertical="center" wrapText="1" readingOrder="2"/>
    </xf>
    <xf numFmtId="0" fontId="32" fillId="0" borderId="0" xfId="0" applyFont="1" applyBorder="1" applyAlignment="1">
      <alignment horizontal="center" wrapText="1" readingOrder="2"/>
    </xf>
    <xf numFmtId="0" fontId="54" fillId="0" borderId="0" xfId="0" applyFont="1" applyBorder="1" applyAlignment="1">
      <alignment wrapText="1" readingOrder="2"/>
    </xf>
    <xf numFmtId="0" fontId="82" fillId="0" borderId="0" xfId="0" applyFont="1" applyBorder="1" applyAlignment="1">
      <alignment vertical="center" readingOrder="2"/>
    </xf>
    <xf numFmtId="0" fontId="13" fillId="0" borderId="0" xfId="0" applyFont="1" applyBorder="1" applyAlignment="1">
      <alignment horizontal="right"/>
    </xf>
    <xf numFmtId="0" fontId="13" fillId="0" borderId="0" xfId="0" applyFont="1" applyBorder="1"/>
    <xf numFmtId="0" fontId="41" fillId="0" borderId="0" xfId="0" applyFont="1" applyAlignment="1">
      <alignment horizontal="center" vertical="center" readingOrder="2"/>
    </xf>
    <xf numFmtId="0" fontId="16" fillId="5" borderId="24"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0" fontId="97" fillId="5" borderId="1" xfId="0" applyFont="1" applyFill="1" applyBorder="1" applyAlignment="1">
      <alignment horizontal="center" vertical="center" readingOrder="2"/>
    </xf>
    <xf numFmtId="0" fontId="16" fillId="5" borderId="6" xfId="0" applyFont="1" applyFill="1" applyBorder="1" applyAlignment="1">
      <alignment horizontal="center" vertical="center"/>
    </xf>
    <xf numFmtId="0" fontId="20" fillId="0" borderId="56" xfId="0" applyFont="1" applyBorder="1" applyAlignment="1">
      <alignment horizontal="center" vertical="center" wrapText="1" readingOrder="2"/>
    </xf>
    <xf numFmtId="0" fontId="20" fillId="0" borderId="57" xfId="0" applyFont="1" applyBorder="1" applyAlignment="1">
      <alignment horizontal="center" vertical="center" wrapText="1" readingOrder="2"/>
    </xf>
    <xf numFmtId="0" fontId="20" fillId="0" borderId="58" xfId="0" applyFont="1" applyBorder="1" applyAlignment="1">
      <alignment horizontal="center" vertical="center" wrapText="1" readingOrder="2"/>
    </xf>
    <xf numFmtId="0" fontId="2" fillId="0" borderId="53" xfId="0" applyFont="1" applyBorder="1" applyAlignment="1">
      <alignment horizontal="center" vertical="center"/>
    </xf>
    <xf numFmtId="0" fontId="2" fillId="0" borderId="52" xfId="0" applyFont="1" applyBorder="1" applyAlignment="1">
      <alignment horizontal="center" vertical="center"/>
    </xf>
    <xf numFmtId="0" fontId="2" fillId="0" borderId="54" xfId="0" applyFont="1" applyBorder="1" applyAlignment="1">
      <alignment horizontal="center" vertical="center"/>
    </xf>
    <xf numFmtId="0" fontId="99" fillId="0" borderId="0" xfId="0" applyFont="1"/>
    <xf numFmtId="0" fontId="100" fillId="0" borderId="0" xfId="3" applyFont="1" applyAlignment="1">
      <alignment horizontal="left" vertical="center" readingOrder="2"/>
    </xf>
    <xf numFmtId="0" fontId="102" fillId="0" borderId="0" xfId="3" applyFont="1" applyAlignment="1">
      <alignment horizontal="left" vertical="center" readingOrder="2"/>
    </xf>
    <xf numFmtId="0" fontId="103" fillId="0" borderId="0" xfId="0" applyFont="1" applyBorder="1" applyAlignment="1">
      <alignment horizontal="right" vertical="center"/>
    </xf>
    <xf numFmtId="0" fontId="99" fillId="0" borderId="0" xfId="0" applyFont="1" applyBorder="1"/>
    <xf numFmtId="0" fontId="31" fillId="0" borderId="6" xfId="0" applyFont="1" applyBorder="1" applyAlignment="1">
      <alignment horizontal="center" vertical="center" wrapText="1" readingOrder="2"/>
    </xf>
    <xf numFmtId="0" fontId="16" fillId="0" borderId="23" xfId="0" applyFont="1" applyBorder="1" applyAlignment="1">
      <alignment horizontal="center" vertical="center"/>
    </xf>
    <xf numFmtId="0" fontId="12" fillId="5" borderId="2" xfId="1" applyFont="1" applyFill="1" applyBorder="1" applyAlignment="1" applyProtection="1">
      <alignment horizontal="center" vertical="center" wrapText="1"/>
    </xf>
    <xf numFmtId="0" fontId="12" fillId="5" borderId="11" xfId="1" applyFont="1" applyFill="1" applyBorder="1" applyAlignment="1" applyProtection="1">
      <alignment horizontal="center" vertical="center" wrapText="1"/>
    </xf>
    <xf numFmtId="0" fontId="12" fillId="5" borderId="18" xfId="1" applyFont="1" applyFill="1" applyBorder="1" applyAlignment="1" applyProtection="1">
      <alignment horizontal="center" vertical="center" wrapText="1"/>
    </xf>
    <xf numFmtId="0" fontId="12" fillId="5" borderId="19" xfId="1" applyFont="1" applyFill="1" applyBorder="1" applyAlignment="1" applyProtection="1">
      <alignment horizontal="center" vertical="center" wrapText="1"/>
    </xf>
    <xf numFmtId="0" fontId="12" fillId="5" borderId="10" xfId="1" applyFont="1" applyFill="1" applyBorder="1" applyAlignment="1" applyProtection="1">
      <alignment horizontal="center" vertical="center" wrapText="1"/>
    </xf>
    <xf numFmtId="0" fontId="12" fillId="5" borderId="17" xfId="1" applyFont="1" applyFill="1" applyBorder="1" applyAlignment="1" applyProtection="1">
      <alignment horizontal="center" vertical="center" wrapText="1"/>
    </xf>
    <xf numFmtId="0" fontId="16" fillId="5" borderId="2" xfId="1" applyFont="1" applyFill="1" applyBorder="1" applyAlignment="1" applyProtection="1">
      <alignment horizontal="center" vertical="center" wrapText="1"/>
    </xf>
    <xf numFmtId="0" fontId="16" fillId="5" borderId="10" xfId="1" applyFont="1" applyFill="1" applyBorder="1" applyAlignment="1" applyProtection="1">
      <alignment horizontal="center" vertical="center" wrapText="1"/>
    </xf>
    <xf numFmtId="0" fontId="16" fillId="5" borderId="36" xfId="1" applyFont="1" applyFill="1" applyBorder="1" applyAlignment="1" applyProtection="1">
      <alignment horizontal="center" vertical="center" wrapText="1"/>
    </xf>
    <xf numFmtId="0" fontId="16" fillId="5" borderId="47" xfId="1" applyFont="1" applyFill="1" applyBorder="1" applyAlignment="1" applyProtection="1">
      <alignment horizontal="center" vertical="center" wrapText="1"/>
    </xf>
    <xf numFmtId="0" fontId="16" fillId="5" borderId="37" xfId="1" applyFont="1" applyFill="1" applyBorder="1" applyAlignment="1" applyProtection="1">
      <alignment horizontal="center" vertical="center" wrapText="1"/>
    </xf>
    <xf numFmtId="0" fontId="16" fillId="5" borderId="11" xfId="1" applyFont="1" applyFill="1" applyBorder="1" applyAlignment="1" applyProtection="1">
      <alignment horizontal="center" vertical="center" wrapText="1"/>
    </xf>
    <xf numFmtId="0" fontId="16" fillId="5" borderId="1" xfId="1" applyFont="1" applyFill="1" applyBorder="1" applyAlignment="1" applyProtection="1">
      <alignment horizontal="center" vertical="center" wrapText="1"/>
    </xf>
    <xf numFmtId="0" fontId="16" fillId="5" borderId="6" xfId="1" applyFont="1" applyFill="1" applyBorder="1" applyAlignment="1" applyProtection="1">
      <alignment horizontal="center" vertical="center" wrapText="1"/>
    </xf>
    <xf numFmtId="0" fontId="12" fillId="5" borderId="11" xfId="0" applyFont="1" applyFill="1" applyBorder="1" applyAlignment="1">
      <alignment horizontal="center" vertical="center"/>
    </xf>
    <xf numFmtId="0" fontId="12" fillId="5" borderId="2" xfId="0" applyFont="1" applyFill="1" applyBorder="1" applyAlignment="1">
      <alignment horizontal="center" vertical="center"/>
    </xf>
    <xf numFmtId="0" fontId="0" fillId="0" borderId="0" xfId="0" applyAlignment="1">
      <alignment vertical="center"/>
    </xf>
    <xf numFmtId="0" fontId="96" fillId="5" borderId="1" xfId="0" applyFont="1" applyFill="1" applyBorder="1" applyAlignment="1">
      <alignment horizontal="center" vertical="center" readingOrder="2"/>
    </xf>
    <xf numFmtId="0" fontId="16" fillId="18" borderId="0" xfId="0" applyFont="1" applyFill="1" applyAlignment="1">
      <alignment horizontal="left" vertical="top"/>
    </xf>
    <xf numFmtId="0" fontId="97" fillId="5" borderId="23" xfId="0" applyFont="1" applyFill="1" applyBorder="1" applyAlignment="1">
      <alignment horizontal="center" vertical="center" readingOrder="2"/>
    </xf>
    <xf numFmtId="0" fontId="97" fillId="5" borderId="12" xfId="0" applyFont="1" applyFill="1" applyBorder="1" applyAlignment="1">
      <alignment horizontal="center" vertical="center" readingOrder="2"/>
    </xf>
    <xf numFmtId="0" fontId="97" fillId="5" borderId="12" xfId="0" applyFont="1" applyFill="1" applyBorder="1" applyAlignment="1">
      <alignment horizontal="center" vertical="center" readingOrder="1"/>
    </xf>
    <xf numFmtId="0" fontId="97" fillId="0" borderId="24" xfId="0" applyFont="1" applyBorder="1" applyAlignment="1">
      <alignment horizontal="center" vertical="center" readingOrder="2"/>
    </xf>
    <xf numFmtId="0" fontId="97" fillId="0" borderId="1" xfId="0" applyFont="1" applyBorder="1" applyAlignment="1">
      <alignment horizontal="center" vertical="center" readingOrder="2"/>
    </xf>
    <xf numFmtId="0" fontId="97" fillId="5" borderId="24" xfId="0" applyFont="1" applyFill="1" applyBorder="1" applyAlignment="1">
      <alignment horizontal="center" vertical="center" readingOrder="1"/>
    </xf>
    <xf numFmtId="14" fontId="97" fillId="5" borderId="1" xfId="0" applyNumberFormat="1" applyFont="1" applyFill="1" applyBorder="1" applyAlignment="1">
      <alignment horizontal="center" vertical="center" readingOrder="1"/>
    </xf>
    <xf numFmtId="0" fontId="97" fillId="5" borderId="1" xfId="0" applyFont="1" applyFill="1" applyBorder="1" applyAlignment="1">
      <alignment horizontal="center" vertical="center" readingOrder="1"/>
    </xf>
    <xf numFmtId="0" fontId="97" fillId="5" borderId="24" xfId="0" applyFont="1" applyFill="1" applyBorder="1" applyAlignment="1">
      <alignment horizontal="center" vertical="center" readingOrder="2"/>
    </xf>
    <xf numFmtId="0" fontId="16" fillId="0" borderId="24" xfId="0" applyFont="1" applyBorder="1" applyAlignment="1">
      <alignment horizontal="center" vertical="center" readingOrder="2"/>
    </xf>
    <xf numFmtId="0" fontId="16" fillId="0" borderId="1" xfId="0" applyFont="1" applyBorder="1" applyAlignment="1">
      <alignment horizontal="center" vertical="center" readingOrder="2"/>
    </xf>
    <xf numFmtId="0" fontId="97" fillId="0" borderId="5" xfId="0" applyFont="1" applyBorder="1" applyAlignment="1">
      <alignment horizontal="center" vertical="center" readingOrder="2"/>
    </xf>
    <xf numFmtId="0" fontId="97" fillId="5" borderId="5" xfId="0" applyFont="1" applyFill="1" applyBorder="1" applyAlignment="1">
      <alignment horizontal="center" vertical="center" readingOrder="1"/>
    </xf>
    <xf numFmtId="0" fontId="16" fillId="0" borderId="24" xfId="0" applyFont="1" applyBorder="1" applyAlignment="1">
      <alignment horizontal="center" vertical="center" shrinkToFit="1" readingOrder="2"/>
    </xf>
    <xf numFmtId="0" fontId="97" fillId="0" borderId="1" xfId="0" applyFont="1" applyFill="1" applyBorder="1" applyAlignment="1">
      <alignment horizontal="center" vertical="center" readingOrder="1"/>
    </xf>
    <xf numFmtId="0" fontId="97" fillId="0" borderId="5" xfId="0" applyFont="1" applyBorder="1" applyAlignment="1">
      <alignment horizontal="center" vertical="center" readingOrder="1"/>
    </xf>
    <xf numFmtId="20" fontId="97" fillId="5" borderId="1" xfId="0" applyNumberFormat="1" applyFont="1" applyFill="1" applyBorder="1" applyAlignment="1">
      <alignment horizontal="center" vertical="center" readingOrder="1"/>
    </xf>
    <xf numFmtId="20" fontId="97" fillId="5" borderId="5" xfId="0" applyNumberFormat="1" applyFont="1" applyFill="1" applyBorder="1" applyAlignment="1">
      <alignment horizontal="center" vertical="center" readingOrder="1"/>
    </xf>
    <xf numFmtId="0" fontId="97" fillId="5" borderId="24" xfId="0" applyFont="1" applyFill="1" applyBorder="1" applyAlignment="1">
      <alignment horizontal="center" vertical="center" wrapText="1" readingOrder="2"/>
    </xf>
    <xf numFmtId="0" fontId="97" fillId="0" borderId="24" xfId="0" applyFont="1" applyFill="1" applyBorder="1" applyAlignment="1">
      <alignment horizontal="center" vertical="center" wrapText="1" readingOrder="2"/>
    </xf>
    <xf numFmtId="0" fontId="97" fillId="0" borderId="1" xfId="0" applyFont="1" applyFill="1" applyBorder="1" applyAlignment="1">
      <alignment horizontal="center" vertical="center" wrapText="1" readingOrder="2"/>
    </xf>
    <xf numFmtId="0" fontId="97" fillId="0" borderId="1" xfId="0" applyFont="1" applyFill="1" applyBorder="1" applyAlignment="1">
      <alignment horizontal="center" vertical="center" readingOrder="2"/>
    </xf>
    <xf numFmtId="0" fontId="97" fillId="0" borderId="5" xfId="0" applyFont="1" applyFill="1" applyBorder="1" applyAlignment="1">
      <alignment horizontal="center" vertical="center" readingOrder="2"/>
    </xf>
    <xf numFmtId="0" fontId="16" fillId="0" borderId="24" xfId="0" applyFont="1" applyFill="1" applyBorder="1" applyAlignment="1" applyProtection="1">
      <alignment horizontal="center" vertical="center" wrapText="1" shrinkToFit="1"/>
    </xf>
    <xf numFmtId="0" fontId="16" fillId="0" borderId="1" xfId="0" applyFont="1" applyFill="1" applyBorder="1" applyAlignment="1" applyProtection="1">
      <alignment horizontal="center" vertical="center" wrapText="1" shrinkToFit="1"/>
    </xf>
    <xf numFmtId="0" fontId="16" fillId="0" borderId="5" xfId="0" applyFont="1" applyFill="1" applyBorder="1" applyAlignment="1" applyProtection="1">
      <alignment horizontal="center" vertical="center" wrapText="1" shrinkToFit="1"/>
    </xf>
    <xf numFmtId="14" fontId="97" fillId="5" borderId="1" xfId="0" applyNumberFormat="1" applyFont="1" applyFill="1" applyBorder="1" applyAlignment="1">
      <alignment horizontal="center" vertical="center"/>
    </xf>
    <xf numFmtId="0" fontId="16" fillId="5" borderId="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wrapText="1" shrinkToFit="1"/>
    </xf>
    <xf numFmtId="0" fontId="16" fillId="0" borderId="6" xfId="0" applyFont="1" applyFill="1" applyBorder="1" applyAlignment="1" applyProtection="1">
      <alignment horizontal="center" vertical="center" wrapText="1" shrinkToFit="1"/>
    </xf>
    <xf numFmtId="0" fontId="0" fillId="0" borderId="0" xfId="0" applyFont="1" applyAlignment="1">
      <alignment horizontal="right" vertical="center" readingOrder="2"/>
    </xf>
    <xf numFmtId="0" fontId="108" fillId="0" borderId="0" xfId="0" applyFont="1" applyAlignment="1">
      <alignment horizontal="center" vertical="center" readingOrder="2"/>
    </xf>
    <xf numFmtId="0" fontId="96" fillId="0" borderId="0" xfId="0" applyFont="1" applyAlignment="1">
      <alignment horizontal="left" vertical="center" readingOrder="2"/>
    </xf>
    <xf numFmtId="0" fontId="110" fillId="0" borderId="0" xfId="0" applyFont="1" applyAlignment="1">
      <alignment vertical="center" readingOrder="2"/>
    </xf>
    <xf numFmtId="0" fontId="111" fillId="0" borderId="0" xfId="0" applyFont="1" applyBorder="1" applyAlignment="1">
      <alignment vertical="justify" wrapText="1" readingOrder="2"/>
    </xf>
    <xf numFmtId="0" fontId="104" fillId="0" borderId="0" xfId="0" applyFont="1" applyBorder="1" applyAlignment="1">
      <alignment horizontal="right" vertical="center" readingOrder="2"/>
    </xf>
    <xf numFmtId="0" fontId="20" fillId="5" borderId="48" xfId="0" applyFont="1" applyFill="1" applyBorder="1" applyAlignment="1">
      <alignment horizontal="center" vertical="center" wrapText="1" readingOrder="2"/>
    </xf>
    <xf numFmtId="0" fontId="20" fillId="5" borderId="45" xfId="0" applyFont="1" applyFill="1" applyBorder="1" applyAlignment="1">
      <alignment horizontal="center" vertical="center" wrapText="1" readingOrder="2"/>
    </xf>
    <xf numFmtId="0" fontId="0" fillId="0" borderId="0" xfId="0" applyFont="1" applyBorder="1" applyAlignment="1">
      <alignment horizontal="right" vertical="center"/>
    </xf>
    <xf numFmtId="0" fontId="112" fillId="0" borderId="0" xfId="0" applyFont="1" applyBorder="1" applyAlignment="1">
      <alignment horizontal="right" vertical="center" readingOrder="2"/>
    </xf>
    <xf numFmtId="0" fontId="97" fillId="0" borderId="0" xfId="0" applyFont="1" applyBorder="1" applyAlignment="1">
      <alignment horizontal="right" vertical="justify" wrapText="1"/>
    </xf>
    <xf numFmtId="0" fontId="112" fillId="0" borderId="0" xfId="0" applyFont="1" applyBorder="1" applyAlignment="1">
      <alignment horizontal="right" vertical="center"/>
    </xf>
    <xf numFmtId="0" fontId="117" fillId="0" borderId="0" xfId="0" applyFont="1" applyBorder="1" applyAlignment="1">
      <alignment horizontal="center" vertical="center"/>
    </xf>
    <xf numFmtId="0" fontId="118" fillId="0" borderId="0" xfId="0" applyFont="1" applyBorder="1" applyAlignment="1">
      <alignment horizontal="center" vertical="center" wrapText="1"/>
    </xf>
    <xf numFmtId="0" fontId="97" fillId="0" borderId="0" xfId="0" applyFont="1" applyBorder="1" applyAlignment="1">
      <alignment horizontal="right" vertical="center" wrapText="1" readingOrder="2"/>
    </xf>
    <xf numFmtId="0" fontId="97" fillId="0" borderId="0" xfId="0" applyFont="1" applyBorder="1" applyAlignment="1">
      <alignment horizontal="right" vertical="center" wrapText="1"/>
    </xf>
    <xf numFmtId="0" fontId="119" fillId="0" borderId="0" xfId="0" applyFont="1" applyBorder="1" applyAlignment="1">
      <alignment horizontal="center" vertical="center"/>
    </xf>
    <xf numFmtId="0" fontId="7" fillId="5" borderId="23" xfId="0" applyFont="1" applyFill="1" applyBorder="1" applyAlignment="1" applyProtection="1">
      <alignment horizontal="center" vertical="center" wrapText="1" shrinkToFit="1"/>
    </xf>
    <xf numFmtId="0" fontId="7" fillId="5" borderId="12" xfId="0" applyFont="1" applyFill="1" applyBorder="1" applyAlignment="1" applyProtection="1">
      <alignment horizontal="center" vertical="center" wrapText="1" shrinkToFit="1"/>
    </xf>
    <xf numFmtId="0" fontId="7" fillId="5" borderId="13" xfId="0" applyFont="1" applyFill="1" applyBorder="1" applyAlignment="1" applyProtection="1">
      <alignment horizontal="center" vertical="center" wrapText="1" shrinkToFit="1"/>
    </xf>
    <xf numFmtId="0" fontId="18" fillId="0" borderId="0" xfId="0" applyFont="1" applyFill="1"/>
    <xf numFmtId="0" fontId="72" fillId="5" borderId="25" xfId="0" applyFont="1" applyFill="1" applyBorder="1" applyAlignment="1" applyProtection="1">
      <alignment horizontal="center" vertical="center" shrinkToFit="1"/>
      <protection locked="0"/>
    </xf>
    <xf numFmtId="0" fontId="72" fillId="5" borderId="6" xfId="0" applyFont="1" applyFill="1" applyBorder="1" applyAlignment="1" applyProtection="1">
      <alignment horizontal="center" vertical="center" shrinkToFit="1"/>
      <protection locked="0"/>
    </xf>
    <xf numFmtId="14" fontId="121" fillId="5" borderId="7" xfId="0" applyNumberFormat="1" applyFont="1" applyFill="1" applyBorder="1" applyAlignment="1">
      <alignment horizontal="center" vertical="center"/>
    </xf>
    <xf numFmtId="0" fontId="31" fillId="0" borderId="25" xfId="0" applyFont="1" applyBorder="1" applyAlignment="1">
      <alignment horizontal="center" vertical="center" wrapText="1" readingOrder="1"/>
    </xf>
    <xf numFmtId="14" fontId="121" fillId="0" borderId="6" xfId="0" applyNumberFormat="1" applyFont="1" applyFill="1" applyBorder="1" applyAlignment="1">
      <alignment horizontal="center" vertical="center" readingOrder="1"/>
    </xf>
    <xf numFmtId="0" fontId="31" fillId="0" borderId="7" xfId="0" applyFont="1" applyBorder="1" applyAlignment="1">
      <alignment horizontal="center" vertical="center" wrapText="1" readingOrder="1"/>
    </xf>
    <xf numFmtId="0" fontId="122" fillId="5" borderId="23" xfId="0" applyFont="1" applyFill="1" applyBorder="1" applyAlignment="1">
      <alignment horizontal="center" vertical="center" wrapText="1" readingOrder="1"/>
    </xf>
    <xf numFmtId="0" fontId="122" fillId="5" borderId="12" xfId="0" applyFont="1" applyFill="1" applyBorder="1" applyAlignment="1">
      <alignment horizontal="center" vertical="center" wrapText="1" readingOrder="1"/>
    </xf>
    <xf numFmtId="0" fontId="122" fillId="5" borderId="13" xfId="0" applyFont="1" applyFill="1" applyBorder="1" applyAlignment="1">
      <alignment horizontal="center" vertical="center" wrapText="1" readingOrder="1"/>
    </xf>
    <xf numFmtId="0" fontId="16" fillId="0" borderId="24" xfId="0" applyFont="1" applyBorder="1" applyAlignment="1">
      <alignment horizontal="center" vertical="center" readingOrder="1"/>
    </xf>
    <xf numFmtId="0" fontId="46" fillId="0" borderId="1" xfId="0" applyFont="1" applyBorder="1" applyAlignment="1">
      <alignment horizontal="center" vertical="center" wrapText="1" readingOrder="1"/>
    </xf>
    <xf numFmtId="14" fontId="46" fillId="0" borderId="5" xfId="0" applyNumberFormat="1" applyFont="1" applyBorder="1" applyAlignment="1">
      <alignment horizontal="center" vertical="center" wrapText="1" readingOrder="1"/>
    </xf>
    <xf numFmtId="0" fontId="16" fillId="5" borderId="24" xfId="0" applyFont="1" applyFill="1" applyBorder="1" applyAlignment="1">
      <alignment horizontal="center" vertical="center" readingOrder="1"/>
    </xf>
    <xf numFmtId="0" fontId="46" fillId="5" borderId="1" xfId="0" applyFont="1" applyFill="1" applyBorder="1" applyAlignment="1">
      <alignment horizontal="center" vertical="center" wrapText="1" readingOrder="1"/>
    </xf>
    <xf numFmtId="14" fontId="46" fillId="5" borderId="5" xfId="0" applyNumberFormat="1" applyFont="1" applyFill="1" applyBorder="1" applyAlignment="1">
      <alignment horizontal="center" vertical="center" wrapText="1" readingOrder="1"/>
    </xf>
    <xf numFmtId="0" fontId="46" fillId="0" borderId="29" xfId="0" applyFont="1" applyBorder="1" applyAlignment="1">
      <alignment horizontal="center" vertical="center" wrapText="1" readingOrder="1"/>
    </xf>
    <xf numFmtId="0" fontId="46" fillId="5" borderId="3" xfId="0" applyFont="1" applyFill="1" applyBorder="1" applyAlignment="1">
      <alignment horizontal="center" vertical="center" wrapText="1" readingOrder="1"/>
    </xf>
    <xf numFmtId="0" fontId="16" fillId="5" borderId="1" xfId="0" applyFont="1" applyFill="1" applyBorder="1" applyAlignment="1">
      <alignment horizontal="center" vertical="center" readingOrder="1"/>
    </xf>
    <xf numFmtId="0" fontId="16" fillId="5" borderId="57" xfId="0" applyFont="1" applyFill="1" applyBorder="1" applyAlignment="1">
      <alignment horizontal="center" readingOrder="1"/>
    </xf>
    <xf numFmtId="0" fontId="46" fillId="0" borderId="26" xfId="0" applyFont="1" applyBorder="1" applyAlignment="1">
      <alignment horizontal="center" vertical="center" wrapText="1" readingOrder="1"/>
    </xf>
    <xf numFmtId="0" fontId="16" fillId="0" borderId="1" xfId="0" applyFont="1" applyBorder="1" applyAlignment="1">
      <alignment horizontal="center" vertical="center" readingOrder="1"/>
    </xf>
    <xf numFmtId="0" fontId="16" fillId="0" borderId="5" xfId="0" applyFont="1" applyBorder="1" applyAlignment="1">
      <alignment horizontal="center" readingOrder="1"/>
    </xf>
    <xf numFmtId="0" fontId="46" fillId="5" borderId="26" xfId="0" applyFont="1" applyFill="1" applyBorder="1" applyAlignment="1">
      <alignment horizontal="center" vertical="center" wrapText="1" readingOrder="1"/>
    </xf>
    <xf numFmtId="0" fontId="16" fillId="5" borderId="5" xfId="0" applyFont="1" applyFill="1" applyBorder="1" applyAlignment="1">
      <alignment horizontal="center" readingOrder="1"/>
    </xf>
    <xf numFmtId="0" fontId="16" fillId="0" borderId="5" xfId="0" applyFont="1" applyBorder="1" applyAlignment="1">
      <alignment horizontal="center" vertical="center" readingOrder="1"/>
    </xf>
    <xf numFmtId="0" fontId="16" fillId="5" borderId="5" xfId="0" applyFont="1" applyFill="1" applyBorder="1" applyAlignment="1">
      <alignment horizontal="center" vertical="center" readingOrder="1"/>
    </xf>
    <xf numFmtId="0" fontId="16" fillId="0" borderId="25" xfId="0" applyFont="1" applyBorder="1" applyAlignment="1">
      <alignment horizontal="center" vertical="center" readingOrder="1"/>
    </xf>
    <xf numFmtId="0" fontId="46" fillId="0" borderId="42" xfId="0" applyFont="1" applyBorder="1" applyAlignment="1">
      <alignment horizontal="center" vertical="center" wrapText="1" readingOrder="1"/>
    </xf>
    <xf numFmtId="0" fontId="16" fillId="0" borderId="6" xfId="0" applyFont="1" applyBorder="1" applyAlignment="1">
      <alignment horizontal="center" vertical="center" readingOrder="1"/>
    </xf>
    <xf numFmtId="0" fontId="46" fillId="0" borderId="6" xfId="0" applyFont="1" applyBorder="1" applyAlignment="1">
      <alignment horizontal="center" vertical="center" wrapText="1" readingOrder="1"/>
    </xf>
    <xf numFmtId="0" fontId="16" fillId="0" borderId="11" xfId="0" applyFont="1" applyBorder="1" applyAlignment="1">
      <alignment horizontal="center" vertical="center" wrapText="1" readingOrder="1"/>
    </xf>
    <xf numFmtId="0" fontId="16" fillId="0" borderId="73" xfId="0" applyFont="1" applyBorder="1" applyAlignment="1">
      <alignment horizontal="center" vertical="center" readingOrder="1"/>
    </xf>
    <xf numFmtId="0" fontId="7" fillId="5" borderId="67" xfId="0" applyFont="1" applyFill="1" applyBorder="1" applyAlignment="1" applyProtection="1">
      <alignment horizontal="center" vertical="center" wrapText="1" shrinkToFit="1"/>
    </xf>
    <xf numFmtId="0" fontId="7" fillId="5" borderId="68" xfId="0" applyFont="1" applyFill="1" applyBorder="1" applyAlignment="1" applyProtection="1">
      <alignment horizontal="center" vertical="center" wrapText="1" shrinkToFit="1"/>
    </xf>
    <xf numFmtId="0" fontId="7" fillId="5" borderId="69" xfId="0" applyFont="1" applyFill="1" applyBorder="1" applyAlignment="1" applyProtection="1">
      <alignment horizontal="center" vertical="center" wrapText="1" shrinkToFit="1"/>
    </xf>
    <xf numFmtId="0" fontId="7" fillId="0" borderId="8"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14" fontId="46" fillId="0" borderId="11" xfId="0" applyNumberFormat="1" applyFont="1" applyFill="1" applyBorder="1" applyAlignment="1">
      <alignment horizontal="center" vertical="center"/>
    </xf>
    <xf numFmtId="0" fontId="7" fillId="0" borderId="19" xfId="0" applyFont="1" applyFill="1" applyBorder="1" applyAlignment="1" applyProtection="1">
      <alignment horizontal="center" vertical="center" shrinkToFit="1"/>
      <protection locked="0"/>
    </xf>
    <xf numFmtId="9" fontId="7" fillId="0" borderId="37" xfId="0" applyNumberFormat="1" applyFont="1" applyFill="1" applyBorder="1" applyAlignment="1" applyProtection="1">
      <alignment horizontal="center" vertical="center" shrinkToFit="1"/>
      <protection locked="0"/>
    </xf>
    <xf numFmtId="0" fontId="17" fillId="25" borderId="67" xfId="0" applyFont="1" applyFill="1" applyBorder="1" applyAlignment="1">
      <alignment horizontal="center" vertical="center" wrapText="1" readingOrder="2"/>
    </xf>
    <xf numFmtId="0" fontId="17" fillId="19" borderId="68" xfId="0" applyFont="1" applyFill="1" applyBorder="1" applyAlignment="1">
      <alignment horizontal="center" vertical="center" wrapText="1" readingOrder="2"/>
    </xf>
    <xf numFmtId="0" fontId="19" fillId="7" borderId="48" xfId="0" applyFont="1" applyFill="1" applyBorder="1" applyAlignment="1">
      <alignment horizontal="center" vertical="center"/>
    </xf>
    <xf numFmtId="0" fontId="12" fillId="6" borderId="5" xfId="1" applyFont="1" applyFill="1" applyBorder="1" applyAlignment="1" applyProtection="1">
      <alignment horizontal="center" vertical="center" wrapText="1"/>
    </xf>
    <xf numFmtId="0" fontId="16" fillId="0" borderId="22" xfId="1" applyFont="1" applyFill="1" applyBorder="1" applyAlignment="1" applyProtection="1">
      <alignment horizontal="center" vertical="center" wrapText="1"/>
    </xf>
    <xf numFmtId="0" fontId="16" fillId="0" borderId="6" xfId="1" applyFont="1" applyFill="1" applyBorder="1" applyAlignment="1" applyProtection="1">
      <alignment vertical="center" wrapText="1"/>
    </xf>
    <xf numFmtId="164" fontId="16" fillId="0" borderId="6" xfId="1" applyNumberFormat="1" applyFont="1" applyFill="1" applyBorder="1" applyAlignment="1" applyProtection="1">
      <alignment horizontal="center" vertical="center" wrapText="1"/>
    </xf>
    <xf numFmtId="164" fontId="16" fillId="0" borderId="42" xfId="1" applyNumberFormat="1" applyFont="1" applyFill="1" applyBorder="1" applyAlignment="1" applyProtection="1">
      <alignment horizontal="center" vertical="center" wrapText="1"/>
    </xf>
    <xf numFmtId="0" fontId="16" fillId="5" borderId="4" xfId="0" applyFont="1" applyFill="1" applyBorder="1" applyAlignment="1">
      <alignment horizontal="center" vertical="center"/>
    </xf>
    <xf numFmtId="0" fontId="16" fillId="5" borderId="21" xfId="1" applyFont="1" applyFill="1" applyBorder="1" applyAlignment="1" applyProtection="1">
      <alignment horizontal="center" vertical="center" wrapText="1"/>
    </xf>
    <xf numFmtId="0" fontId="16" fillId="5" borderId="26" xfId="1" applyFont="1" applyFill="1" applyBorder="1" applyAlignment="1" applyProtection="1">
      <alignment horizontal="center" vertical="center" wrapText="1"/>
    </xf>
    <xf numFmtId="0" fontId="28" fillId="5" borderId="1" xfId="0" applyFont="1" applyFill="1" applyBorder="1" applyAlignment="1">
      <alignment horizontal="center" vertical="center" wrapText="1" readingOrder="2"/>
    </xf>
    <xf numFmtId="0" fontId="16" fillId="5" borderId="35" xfId="0" applyFont="1" applyFill="1" applyBorder="1" applyAlignment="1">
      <alignment horizontal="center" vertical="center"/>
    </xf>
    <xf numFmtId="0" fontId="16" fillId="5" borderId="30" xfId="1" applyFont="1" applyFill="1" applyBorder="1" applyAlignment="1" applyProtection="1">
      <alignment horizontal="justify" vertical="center" wrapText="1"/>
    </xf>
    <xf numFmtId="164" fontId="16" fillId="5" borderId="1" xfId="1" applyNumberFormat="1" applyFont="1" applyFill="1" applyBorder="1" applyAlignment="1" applyProtection="1">
      <alignment horizontal="center" vertical="center" wrapText="1"/>
    </xf>
    <xf numFmtId="4" fontId="79" fillId="5" borderId="1" xfId="0" quotePrefix="1" applyNumberFormat="1" applyFont="1" applyFill="1" applyBorder="1" applyAlignment="1" applyProtection="1">
      <alignment horizontal="center" vertical="center" wrapText="1"/>
      <protection locked="0"/>
    </xf>
    <xf numFmtId="0" fontId="16" fillId="5" borderId="5" xfId="1" applyFont="1" applyFill="1" applyBorder="1" applyAlignment="1" applyProtection="1">
      <alignment horizontal="center" vertical="center" wrapText="1"/>
    </xf>
    <xf numFmtId="0" fontId="16" fillId="5" borderId="49"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11" xfId="1" applyFont="1" applyFill="1" applyBorder="1" applyAlignment="1" applyProtection="1">
      <alignment horizontal="justify" vertical="center" wrapText="1"/>
    </xf>
    <xf numFmtId="164" fontId="16" fillId="5" borderId="6" xfId="1" applyNumberFormat="1" applyFont="1" applyFill="1" applyBorder="1" applyAlignment="1" applyProtection="1">
      <alignment horizontal="center" vertical="center" wrapText="1"/>
    </xf>
    <xf numFmtId="0" fontId="16" fillId="5" borderId="22" xfId="1" applyFont="1" applyFill="1" applyBorder="1" applyAlignment="1" applyProtection="1">
      <alignment horizontal="center" vertical="center" wrapText="1"/>
    </xf>
    <xf numFmtId="0" fontId="18" fillId="5" borderId="32" xfId="0" applyFont="1" applyFill="1" applyBorder="1" applyAlignment="1">
      <alignment horizontal="center" vertical="center"/>
    </xf>
    <xf numFmtId="0" fontId="16" fillId="5" borderId="7" xfId="1" applyFont="1" applyFill="1" applyBorder="1" applyAlignment="1" applyProtection="1">
      <alignment horizontal="center" vertical="center" wrapText="1"/>
    </xf>
    <xf numFmtId="0" fontId="16" fillId="5" borderId="62" xfId="0" applyFont="1" applyFill="1" applyBorder="1" applyAlignment="1">
      <alignment horizontal="center" vertical="center"/>
    </xf>
    <xf numFmtId="0" fontId="16" fillId="5" borderId="30" xfId="1" applyFont="1" applyFill="1" applyBorder="1" applyAlignment="1" applyProtection="1">
      <alignment horizontal="right" vertical="center" wrapText="1"/>
    </xf>
    <xf numFmtId="164" fontId="16" fillId="5" borderId="26" xfId="1" applyNumberFormat="1" applyFont="1" applyFill="1" applyBorder="1" applyAlignment="1" applyProtection="1">
      <alignment horizontal="center" vertical="center" wrapText="1"/>
    </xf>
    <xf numFmtId="0" fontId="16" fillId="5" borderId="24" xfId="0" applyFont="1" applyFill="1" applyBorder="1" applyAlignment="1">
      <alignment horizontal="center" vertical="center"/>
    </xf>
    <xf numFmtId="0" fontId="16" fillId="5" borderId="1" xfId="1" applyFont="1" applyFill="1" applyBorder="1" applyAlignment="1" applyProtection="1">
      <alignment vertical="center" wrapText="1"/>
    </xf>
    <xf numFmtId="0" fontId="16" fillId="5" borderId="25" xfId="0" applyFont="1" applyFill="1" applyBorder="1" applyAlignment="1">
      <alignment horizontal="center" vertical="center"/>
    </xf>
    <xf numFmtId="0" fontId="16" fillId="5" borderId="6" xfId="1" applyFont="1" applyFill="1" applyBorder="1" applyAlignment="1" applyProtection="1">
      <alignment vertical="center" wrapText="1"/>
    </xf>
    <xf numFmtId="0" fontId="16" fillId="5" borderId="42" xfId="1" applyFont="1" applyFill="1" applyBorder="1" applyAlignment="1" applyProtection="1">
      <alignment horizontal="center" vertical="center" wrapText="1"/>
    </xf>
    <xf numFmtId="0" fontId="28" fillId="5" borderId="6" xfId="0" applyFont="1" applyFill="1" applyBorder="1" applyAlignment="1">
      <alignment horizontal="center" vertical="center" wrapText="1" readingOrder="2"/>
    </xf>
    <xf numFmtId="0" fontId="16" fillId="0" borderId="4" xfId="0" applyFont="1" applyFill="1" applyBorder="1" applyAlignment="1">
      <alignment horizontal="center" vertical="center"/>
    </xf>
    <xf numFmtId="0" fontId="28" fillId="0" borderId="1" xfId="0" applyFont="1" applyFill="1" applyBorder="1" applyAlignment="1">
      <alignment horizontal="center" vertical="center" wrapText="1" readingOrder="2"/>
    </xf>
    <xf numFmtId="0" fontId="16" fillId="5" borderId="11" xfId="1" applyFont="1" applyFill="1" applyBorder="1" applyAlignment="1" applyProtection="1">
      <alignment vertical="center" wrapText="1"/>
    </xf>
    <xf numFmtId="164" fontId="16" fillId="5" borderId="11" xfId="1" applyNumberFormat="1" applyFont="1" applyFill="1" applyBorder="1" applyAlignment="1" applyProtection="1">
      <alignment horizontal="center" vertical="center" wrapText="1"/>
    </xf>
    <xf numFmtId="0" fontId="16" fillId="6" borderId="9" xfId="0" applyFont="1" applyFill="1" applyBorder="1" applyAlignment="1">
      <alignment horizontal="center" vertical="center"/>
    </xf>
    <xf numFmtId="0" fontId="16" fillId="6" borderId="10" xfId="1" applyFont="1" applyFill="1" applyBorder="1" applyAlignment="1" applyProtection="1">
      <alignment horizontal="center" vertical="center" wrapText="1"/>
    </xf>
    <xf numFmtId="0" fontId="16" fillId="6" borderId="10" xfId="1" applyFont="1" applyFill="1" applyBorder="1" applyAlignment="1" applyProtection="1">
      <alignment vertical="center" wrapText="1"/>
    </xf>
    <xf numFmtId="164" fontId="16" fillId="6" borderId="10" xfId="1" applyNumberFormat="1" applyFont="1" applyFill="1" applyBorder="1" applyAlignment="1" applyProtection="1">
      <alignment horizontal="center" vertical="center" wrapText="1"/>
    </xf>
    <xf numFmtId="0" fontId="16" fillId="6" borderId="36" xfId="1" applyFont="1" applyFill="1" applyBorder="1" applyAlignment="1" applyProtection="1">
      <alignment horizontal="center" vertical="center" wrapText="1"/>
    </xf>
    <xf numFmtId="0" fontId="16" fillId="5" borderId="67" xfId="0" applyFont="1" applyFill="1" applyBorder="1" applyAlignment="1">
      <alignment horizontal="center" vertical="center"/>
    </xf>
    <xf numFmtId="0" fontId="16" fillId="5" borderId="68" xfId="1" applyFont="1" applyFill="1" applyBorder="1" applyAlignment="1" applyProtection="1">
      <alignment horizontal="center" vertical="center" wrapText="1"/>
    </xf>
    <xf numFmtId="0" fontId="16" fillId="5" borderId="68" xfId="1" applyFont="1" applyFill="1" applyBorder="1" applyAlignment="1" applyProtection="1">
      <alignment vertical="center" wrapText="1"/>
    </xf>
    <xf numFmtId="164" fontId="16" fillId="5" borderId="68" xfId="1" applyNumberFormat="1" applyFont="1" applyFill="1" applyBorder="1" applyAlignment="1" applyProtection="1">
      <alignment horizontal="center" vertical="center" wrapText="1"/>
    </xf>
    <xf numFmtId="0" fontId="16" fillId="5" borderId="69" xfId="1" applyFont="1" applyFill="1" applyBorder="1" applyAlignment="1" applyProtection="1">
      <alignment horizontal="center" vertical="center" wrapText="1"/>
    </xf>
    <xf numFmtId="0" fontId="16" fillId="6" borderId="29" xfId="1" applyFont="1" applyFill="1" applyBorder="1" applyAlignment="1" applyProtection="1">
      <alignment vertical="center" wrapText="1"/>
    </xf>
    <xf numFmtId="164" fontId="16" fillId="6" borderId="29" xfId="1" applyNumberFormat="1" applyFont="1" applyFill="1" applyBorder="1" applyAlignment="1" applyProtection="1">
      <alignment horizontal="center" vertical="center" wrapText="1"/>
    </xf>
    <xf numFmtId="0" fontId="16" fillId="5" borderId="5" xfId="0" applyFont="1" applyFill="1" applyBorder="1" applyAlignment="1">
      <alignment horizontal="center" vertical="center"/>
    </xf>
    <xf numFmtId="0" fontId="17" fillId="5" borderId="1" xfId="0" applyFont="1" applyFill="1" applyBorder="1" applyAlignment="1">
      <alignment horizontal="center" vertical="center" wrapText="1" readingOrder="2"/>
    </xf>
    <xf numFmtId="0" fontId="16" fillId="5" borderId="1" xfId="0" applyFont="1" applyFill="1" applyBorder="1" applyAlignment="1">
      <alignment horizontal="center" vertical="center" wrapText="1" readingOrder="2"/>
    </xf>
    <xf numFmtId="164" fontId="16" fillId="5" borderId="1" xfId="0" applyNumberFormat="1" applyFont="1" applyFill="1" applyBorder="1" applyAlignment="1">
      <alignment horizontal="center" vertical="center"/>
    </xf>
    <xf numFmtId="0" fontId="16" fillId="5" borderId="5" xfId="0" applyFont="1" applyFill="1" applyBorder="1"/>
    <xf numFmtId="0" fontId="17" fillId="5" borderId="26" xfId="0" applyFont="1" applyFill="1" applyBorder="1" applyAlignment="1">
      <alignment horizontal="center" vertical="center" wrapText="1" readingOrder="2"/>
    </xf>
    <xf numFmtId="0" fontId="17" fillId="5" borderId="6" xfId="0" applyFont="1" applyFill="1" applyBorder="1" applyAlignment="1">
      <alignment horizontal="center" vertical="center" wrapText="1" readingOrder="2"/>
    </xf>
    <xf numFmtId="0" fontId="16" fillId="5" borderId="6" xfId="0" applyFont="1" applyFill="1" applyBorder="1" applyAlignment="1">
      <alignment horizontal="center" vertical="center" wrapText="1" readingOrder="2"/>
    </xf>
    <xf numFmtId="164" fontId="16" fillId="5" borderId="6" xfId="0" applyNumberFormat="1" applyFont="1" applyFill="1" applyBorder="1" applyAlignment="1">
      <alignment horizontal="center" vertical="center"/>
    </xf>
    <xf numFmtId="0" fontId="16" fillId="5" borderId="7" xfId="0" applyFont="1" applyFill="1" applyBorder="1"/>
    <xf numFmtId="0" fontId="17" fillId="5" borderId="42" xfId="0" applyFont="1" applyFill="1" applyBorder="1" applyAlignment="1">
      <alignment horizontal="center" vertical="center" wrapText="1" readingOrder="2"/>
    </xf>
    <xf numFmtId="0" fontId="16" fillId="5" borderId="26" xfId="0" applyFont="1" applyFill="1" applyBorder="1" applyAlignment="1">
      <alignment horizontal="center" vertical="center" wrapText="1" readingOrder="2"/>
    </xf>
    <xf numFmtId="0" fontId="16" fillId="5" borderId="42" xfId="0" applyFont="1" applyFill="1" applyBorder="1" applyAlignment="1">
      <alignment horizontal="center" vertical="center" wrapText="1" readingOrder="2"/>
    </xf>
    <xf numFmtId="15" fontId="16" fillId="5" borderId="1" xfId="0" applyNumberFormat="1" applyFont="1" applyFill="1" applyBorder="1" applyAlignment="1">
      <alignment horizontal="center" vertical="center" wrapText="1" readingOrder="2"/>
    </xf>
    <xf numFmtId="15" fontId="16" fillId="5" borderId="1" xfId="0" applyNumberFormat="1" applyFont="1" applyFill="1" applyBorder="1"/>
    <xf numFmtId="0" fontId="18" fillId="5" borderId="5" xfId="0" applyFont="1" applyFill="1" applyBorder="1"/>
    <xf numFmtId="0" fontId="18" fillId="5" borderId="40" xfId="0" applyFont="1" applyFill="1" applyBorder="1"/>
    <xf numFmtId="0" fontId="18" fillId="5" borderId="7" xfId="0" applyFont="1" applyFill="1" applyBorder="1"/>
    <xf numFmtId="0" fontId="16" fillId="5" borderId="30" xfId="0" applyFont="1" applyFill="1" applyBorder="1" applyAlignment="1">
      <alignment horizontal="center" vertical="center"/>
    </xf>
    <xf numFmtId="0" fontId="18" fillId="5" borderId="26" xfId="0" applyFont="1" applyFill="1" applyBorder="1"/>
    <xf numFmtId="0" fontId="18" fillId="5" borderId="3" xfId="0" applyFont="1" applyFill="1" applyBorder="1"/>
    <xf numFmtId="0" fontId="16" fillId="32" borderId="57" xfId="0" applyFont="1" applyFill="1" applyBorder="1" applyAlignment="1">
      <alignment horizontal="center" vertical="center"/>
    </xf>
    <xf numFmtId="0" fontId="16" fillId="32" borderId="58" xfId="0" applyFont="1" applyFill="1" applyBorder="1" applyAlignment="1">
      <alignment horizontal="center" vertical="center"/>
    </xf>
    <xf numFmtId="0" fontId="16" fillId="33" borderId="53" xfId="0" applyFont="1" applyFill="1" applyBorder="1" applyAlignment="1">
      <alignment horizontal="center" vertical="center"/>
    </xf>
    <xf numFmtId="0" fontId="16" fillId="33" borderId="54" xfId="0" applyFont="1" applyFill="1" applyBorder="1" applyAlignment="1">
      <alignment horizontal="center" vertical="center"/>
    </xf>
    <xf numFmtId="0" fontId="16" fillId="33" borderId="72" xfId="0" applyFont="1" applyFill="1" applyBorder="1" applyAlignment="1">
      <alignment horizontal="center" vertical="center"/>
    </xf>
    <xf numFmtId="0" fontId="16" fillId="32" borderId="79" xfId="0" applyFont="1" applyFill="1" applyBorder="1" applyAlignment="1">
      <alignment horizontal="center" vertical="center"/>
    </xf>
    <xf numFmtId="0" fontId="16" fillId="33" borderId="74" xfId="0" applyFont="1" applyFill="1" applyBorder="1" applyAlignment="1">
      <alignment horizontal="center" vertical="center"/>
    </xf>
    <xf numFmtId="0" fontId="16" fillId="33" borderId="52" xfId="0" applyFont="1" applyFill="1" applyBorder="1" applyAlignment="1">
      <alignment horizontal="center" vertical="center"/>
    </xf>
    <xf numFmtId="0" fontId="12" fillId="33" borderId="53" xfId="0" applyFont="1" applyFill="1" applyBorder="1" applyAlignment="1">
      <alignment horizontal="center" vertical="center"/>
    </xf>
    <xf numFmtId="0" fontId="16" fillId="32" borderId="77" xfId="0" applyFont="1" applyFill="1" applyBorder="1" applyAlignment="1">
      <alignment horizontal="center" vertical="center"/>
    </xf>
    <xf numFmtId="0" fontId="16" fillId="32" borderId="56" xfId="0" applyFont="1" applyFill="1" applyBorder="1" applyAlignment="1">
      <alignment horizontal="center" vertical="center"/>
    </xf>
    <xf numFmtId="0" fontId="12" fillId="32" borderId="57" xfId="0" applyFont="1" applyFill="1" applyBorder="1" applyAlignment="1">
      <alignment horizontal="center" vertical="center"/>
    </xf>
    <xf numFmtId="0" fontId="16" fillId="32" borderId="73" xfId="0" applyFont="1" applyFill="1" applyBorder="1" applyAlignment="1">
      <alignment horizontal="center" vertical="center"/>
    </xf>
    <xf numFmtId="0" fontId="62" fillId="33" borderId="25" xfId="0" applyFont="1" applyFill="1" applyBorder="1" applyAlignment="1">
      <alignment horizontal="center" vertical="center" wrapText="1" readingOrder="2"/>
    </xf>
    <xf numFmtId="0" fontId="62" fillId="33" borderId="6" xfId="0" applyFont="1" applyFill="1" applyBorder="1" applyAlignment="1">
      <alignment horizontal="center" vertical="center" wrapText="1" readingOrder="2"/>
    </xf>
    <xf numFmtId="0" fontId="16" fillId="33" borderId="30" xfId="0" applyFont="1" applyFill="1" applyBorder="1" applyAlignment="1">
      <alignment horizontal="center" vertical="center"/>
    </xf>
    <xf numFmtId="0" fontId="12" fillId="33" borderId="1" xfId="0" applyFont="1" applyFill="1" applyBorder="1" applyAlignment="1">
      <alignment horizontal="center" vertical="center"/>
    </xf>
    <xf numFmtId="0" fontId="16" fillId="33" borderId="6" xfId="0" applyFont="1" applyFill="1" applyBorder="1" applyAlignment="1">
      <alignment horizontal="center" vertical="center"/>
    </xf>
    <xf numFmtId="0" fontId="16" fillId="33" borderId="4" xfId="0" applyFont="1" applyFill="1" applyBorder="1" applyAlignment="1">
      <alignment horizontal="center" vertical="center"/>
    </xf>
    <xf numFmtId="0" fontId="12" fillId="33" borderId="21" xfId="0" applyFont="1" applyFill="1" applyBorder="1" applyAlignment="1">
      <alignment horizontal="center" vertical="center"/>
    </xf>
    <xf numFmtId="0" fontId="16" fillId="33" borderId="22" xfId="0" applyFont="1" applyFill="1" applyBorder="1" applyAlignment="1">
      <alignment horizontal="center" vertical="center"/>
    </xf>
    <xf numFmtId="0" fontId="62" fillId="7" borderId="6" xfId="0" applyFont="1" applyFill="1" applyBorder="1" applyAlignment="1">
      <alignment horizontal="center" vertical="center" wrapText="1" readingOrder="2"/>
    </xf>
    <xf numFmtId="0" fontId="12" fillId="7" borderId="1" xfId="0" applyFont="1" applyFill="1" applyBorder="1" applyAlignment="1">
      <alignment horizontal="center" vertical="center"/>
    </xf>
    <xf numFmtId="0" fontId="16" fillId="7" borderId="52" xfId="0" applyFont="1" applyFill="1" applyBorder="1" applyAlignment="1">
      <alignment horizontal="center" vertical="center"/>
    </xf>
    <xf numFmtId="0" fontId="12" fillId="7" borderId="53" xfId="0" applyFont="1" applyFill="1" applyBorder="1" applyAlignment="1">
      <alignment horizontal="center" vertical="center"/>
    </xf>
    <xf numFmtId="0" fontId="16" fillId="7" borderId="54" xfId="0" applyFont="1" applyFill="1" applyBorder="1" applyAlignment="1">
      <alignment horizontal="center" vertical="center"/>
    </xf>
    <xf numFmtId="0" fontId="16" fillId="31" borderId="3" xfId="0" applyFont="1" applyFill="1" applyBorder="1" applyAlignment="1">
      <alignment horizontal="center" vertical="center"/>
    </xf>
    <xf numFmtId="0" fontId="12" fillId="31" borderId="26" xfId="0" applyFont="1" applyFill="1" applyBorder="1" applyAlignment="1">
      <alignment horizontal="center" vertical="center"/>
    </xf>
    <xf numFmtId="0" fontId="16" fillId="31" borderId="42" xfId="0" applyFont="1" applyFill="1" applyBorder="1" applyAlignment="1">
      <alignment horizontal="center" vertical="center"/>
    </xf>
    <xf numFmtId="0" fontId="16" fillId="33" borderId="29" xfId="0" applyFont="1" applyFill="1" applyBorder="1" applyAlignment="1">
      <alignment horizontal="center" vertical="center"/>
    </xf>
    <xf numFmtId="0" fontId="16" fillId="31" borderId="31" xfId="0" applyFont="1" applyFill="1" applyBorder="1" applyAlignment="1">
      <alignment horizontal="center" vertical="center"/>
    </xf>
    <xf numFmtId="0" fontId="16" fillId="7" borderId="72" xfId="0" applyFont="1" applyFill="1" applyBorder="1" applyAlignment="1">
      <alignment horizontal="center" vertical="center"/>
    </xf>
    <xf numFmtId="0" fontId="16" fillId="33" borderId="41" xfId="0" applyFont="1" applyFill="1" applyBorder="1" applyAlignment="1">
      <alignment horizontal="center" vertical="center"/>
    </xf>
    <xf numFmtId="0" fontId="0" fillId="0" borderId="0" xfId="0" applyFont="1" applyBorder="1"/>
    <xf numFmtId="0" fontId="16" fillId="0" borderId="0" xfId="0" applyFont="1" applyBorder="1" applyAlignment="1">
      <alignment horizontal="center" vertical="justify" wrapText="1" readingOrder="2"/>
    </xf>
    <xf numFmtId="0" fontId="124" fillId="0" borderId="0" xfId="0" applyFont="1" applyBorder="1" applyAlignment="1">
      <alignment horizontal="center" vertical="center" readingOrder="2"/>
    </xf>
    <xf numFmtId="0" fontId="125" fillId="0" borderId="0" xfId="0" applyFont="1" applyBorder="1" applyAlignment="1">
      <alignment horizontal="right" vertical="center" readingOrder="2"/>
    </xf>
    <xf numFmtId="0" fontId="127" fillId="0" borderId="0" xfId="0" applyFont="1" applyBorder="1" applyAlignment="1"/>
    <xf numFmtId="0" fontId="128" fillId="0" borderId="0" xfId="0" applyFont="1" applyBorder="1" applyAlignment="1">
      <alignment vertical="center" readingOrder="2"/>
    </xf>
    <xf numFmtId="0" fontId="17" fillId="0" borderId="0" xfId="0" applyFont="1" applyBorder="1" applyAlignment="1">
      <alignment horizontal="center" vertical="justify" wrapText="1" readingOrder="2"/>
    </xf>
    <xf numFmtId="0" fontId="131" fillId="0" borderId="0" xfId="0" applyFont="1" applyBorder="1" applyAlignment="1">
      <alignment vertical="center" readingOrder="2"/>
    </xf>
    <xf numFmtId="0" fontId="131" fillId="0" borderId="0" xfId="0" applyFont="1" applyBorder="1" applyAlignment="1">
      <alignment horizontal="center" vertical="center" readingOrder="2"/>
    </xf>
    <xf numFmtId="0" fontId="132" fillId="0" borderId="0" xfId="0" applyFont="1" applyBorder="1" applyAlignment="1"/>
    <xf numFmtId="0" fontId="17" fillId="0" borderId="0" xfId="0" applyFont="1" applyBorder="1" applyAlignment="1">
      <alignment vertical="center" readingOrder="2"/>
    </xf>
    <xf numFmtId="0" fontId="97" fillId="0" borderId="0" xfId="0" applyFont="1" applyBorder="1" applyAlignment="1">
      <alignment vertical="center" wrapText="1" readingOrder="2"/>
    </xf>
    <xf numFmtId="0" fontId="133" fillId="0" borderId="0" xfId="0" applyFont="1" applyBorder="1" applyAlignment="1">
      <alignment horizontal="right" vertical="center" readingOrder="2"/>
    </xf>
    <xf numFmtId="0" fontId="17" fillId="0" borderId="0" xfId="0" applyFont="1" applyBorder="1" applyAlignment="1">
      <alignment horizontal="right" vertical="center" readingOrder="2"/>
    </xf>
    <xf numFmtId="0" fontId="96" fillId="0" borderId="0" xfId="0" applyFont="1" applyBorder="1" applyAlignment="1">
      <alignment horizontal="right" vertical="center" readingOrder="2"/>
    </xf>
    <xf numFmtId="0" fontId="41" fillId="0" borderId="0" xfId="0" applyFont="1" applyBorder="1" applyAlignment="1">
      <alignment vertical="center" readingOrder="2"/>
    </xf>
    <xf numFmtId="0" fontId="16" fillId="0" borderId="0" xfId="0" applyFont="1" applyBorder="1" applyAlignment="1">
      <alignment horizontal="right" vertical="center" readingOrder="2"/>
    </xf>
    <xf numFmtId="0" fontId="125" fillId="0" borderId="0" xfId="0" applyFont="1" applyBorder="1" applyAlignment="1">
      <alignment vertical="center" readingOrder="2"/>
    </xf>
    <xf numFmtId="0" fontId="16" fillId="0" borderId="0" xfId="0" applyFont="1" applyBorder="1" applyAlignment="1">
      <alignment vertical="center" readingOrder="2"/>
    </xf>
    <xf numFmtId="0" fontId="139" fillId="0" borderId="0" xfId="0" applyFont="1" applyBorder="1" applyAlignment="1">
      <alignment horizontal="center" vertical="center" readingOrder="2"/>
    </xf>
    <xf numFmtId="0" fontId="16" fillId="0" borderId="0" xfId="0" applyFont="1" applyAlignment="1">
      <alignment vertical="center" wrapText="1" readingOrder="2"/>
    </xf>
    <xf numFmtId="0" fontId="92" fillId="0" borderId="0" xfId="0" applyFont="1" applyAlignment="1">
      <alignment vertical="center" readingOrder="2"/>
    </xf>
    <xf numFmtId="0" fontId="16" fillId="0" borderId="0" xfId="0" applyFont="1" applyAlignment="1">
      <alignment vertical="center" readingOrder="2"/>
    </xf>
    <xf numFmtId="0" fontId="16" fillId="0" borderId="0" xfId="0" applyFont="1" applyAlignment="1">
      <alignment horizontal="right" vertical="center" readingOrder="2"/>
    </xf>
    <xf numFmtId="0" fontId="92" fillId="0" borderId="0" xfId="0" applyFont="1" applyAlignment="1">
      <alignment horizontal="right" vertical="center" readingOrder="2"/>
    </xf>
    <xf numFmtId="0" fontId="142" fillId="0" borderId="0" xfId="0" applyFont="1" applyAlignment="1">
      <alignment horizontal="center" vertical="center" readingOrder="2"/>
    </xf>
    <xf numFmtId="0" fontId="16" fillId="0" borderId="0" xfId="0" applyFont="1" applyAlignment="1">
      <alignment wrapText="1" readingOrder="2"/>
    </xf>
    <xf numFmtId="0" fontId="16" fillId="0" borderId="0" xfId="0" applyFont="1" applyAlignment="1">
      <alignment horizontal="right" wrapText="1" readingOrder="2"/>
    </xf>
    <xf numFmtId="0" fontId="133" fillId="0" borderId="0" xfId="0" applyFont="1" applyAlignment="1">
      <alignment horizontal="right" vertical="center" readingOrder="2"/>
    </xf>
    <xf numFmtId="0" fontId="128" fillId="0" borderId="0" xfId="0" applyFont="1" applyAlignment="1">
      <alignment horizontal="right" vertical="center" readingOrder="2"/>
    </xf>
    <xf numFmtId="0" fontId="16" fillId="0" borderId="0" xfId="0" applyFont="1" applyAlignment="1">
      <alignment horizontal="right" vertical="center" wrapText="1" readingOrder="2"/>
    </xf>
    <xf numFmtId="0" fontId="71" fillId="0" borderId="0" xfId="0" applyFont="1" applyAlignment="1">
      <alignment horizontal="center" wrapText="1" readingOrder="2"/>
    </xf>
    <xf numFmtId="0" fontId="16" fillId="0" borderId="0" xfId="0" applyFont="1" applyAlignment="1">
      <alignment vertical="center"/>
    </xf>
    <xf numFmtId="0" fontId="108" fillId="0" borderId="0" xfId="0" applyFont="1" applyAlignment="1">
      <alignment vertical="center" readingOrder="2"/>
    </xf>
    <xf numFmtId="0" fontId="62" fillId="33" borderId="22" xfId="0" applyFont="1" applyFill="1" applyBorder="1" applyAlignment="1">
      <alignment horizontal="center" vertical="center" wrapText="1" readingOrder="2"/>
    </xf>
    <xf numFmtId="0" fontId="19" fillId="7" borderId="5" xfId="0" applyFont="1" applyFill="1" applyBorder="1" applyAlignment="1">
      <alignment horizontal="center" vertical="center"/>
    </xf>
    <xf numFmtId="0" fontId="19" fillId="19" borderId="1" xfId="0" applyFont="1" applyFill="1" applyBorder="1" applyAlignment="1">
      <alignment horizontal="center" vertical="center"/>
    </xf>
    <xf numFmtId="0" fontId="111" fillId="0" borderId="0" xfId="0" applyFont="1" applyBorder="1" applyAlignment="1">
      <alignment horizontal="right" vertical="justify" wrapText="1" readingOrder="2"/>
    </xf>
    <xf numFmtId="0" fontId="30" fillId="0" borderId="0" xfId="0" applyFont="1" applyAlignment="1">
      <alignment vertical="center"/>
    </xf>
    <xf numFmtId="0" fontId="26" fillId="18" borderId="0" xfId="0" applyFont="1" applyFill="1" applyBorder="1" applyAlignment="1">
      <alignment horizontal="center" vertical="center" wrapText="1"/>
    </xf>
    <xf numFmtId="0" fontId="93" fillId="5" borderId="0"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65" xfId="0" applyFont="1" applyFill="1" applyBorder="1" applyAlignment="1">
      <alignment horizontal="center" vertical="center" wrapText="1"/>
    </xf>
    <xf numFmtId="0" fontId="35" fillId="5" borderId="0" xfId="0" applyFont="1" applyFill="1" applyBorder="1" applyAlignment="1">
      <alignment horizontal="center" vertical="center" wrapText="1"/>
    </xf>
    <xf numFmtId="0" fontId="35" fillId="18" borderId="0" xfId="0" applyFont="1" applyFill="1" applyBorder="1" applyAlignment="1">
      <alignment horizontal="center" vertical="center" wrapText="1"/>
    </xf>
    <xf numFmtId="0" fontId="0" fillId="5" borderId="0" xfId="0" applyFill="1" applyAlignment="1">
      <alignment horizontal="center" vertical="center"/>
    </xf>
    <xf numFmtId="0" fontId="2" fillId="5" borderId="0" xfId="0" applyFont="1" applyFill="1" applyAlignment="1">
      <alignment horizontal="center" vertical="center"/>
    </xf>
    <xf numFmtId="0" fontId="61" fillId="5" borderId="0" xfId="0" applyFont="1" applyFill="1" applyAlignment="1">
      <alignment horizontal="center" vertical="top"/>
    </xf>
    <xf numFmtId="0" fontId="61" fillId="5" borderId="0" xfId="0" applyFont="1" applyFill="1" applyAlignment="1">
      <alignment horizontal="center" vertical="center"/>
    </xf>
    <xf numFmtId="0" fontId="61" fillId="5" borderId="65"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61" fillId="0" borderId="0" xfId="0" applyFont="1" applyFill="1" applyAlignment="1">
      <alignment horizontal="center" vertical="center"/>
    </xf>
    <xf numFmtId="0" fontId="12" fillId="18" borderId="1" xfId="0" applyFont="1" applyFill="1" applyBorder="1" applyAlignment="1">
      <alignment horizontal="center" vertical="center"/>
    </xf>
    <xf numFmtId="0" fontId="62" fillId="7" borderId="42" xfId="0" applyFont="1" applyFill="1" applyBorder="1" applyAlignment="1">
      <alignment horizontal="center" vertical="center" wrapText="1" readingOrder="2"/>
    </xf>
    <xf numFmtId="0" fontId="16" fillId="7" borderId="3" xfId="0" applyFont="1" applyFill="1" applyBorder="1" applyAlignment="1">
      <alignment horizontal="center" vertical="center"/>
    </xf>
    <xf numFmtId="0" fontId="12" fillId="7" borderId="26" xfId="0" applyFont="1" applyFill="1" applyBorder="1" applyAlignment="1">
      <alignment horizontal="center" vertical="center"/>
    </xf>
    <xf numFmtId="0" fontId="16" fillId="7" borderId="42" xfId="0" applyFont="1" applyFill="1" applyBorder="1" applyAlignment="1">
      <alignment horizontal="center" vertical="center"/>
    </xf>
    <xf numFmtId="0" fontId="16" fillId="18" borderId="52" xfId="0" applyFont="1" applyFill="1" applyBorder="1" applyAlignment="1">
      <alignment horizontal="center" vertical="center"/>
    </xf>
    <xf numFmtId="0" fontId="12" fillId="18" borderId="53" xfId="0" applyFont="1" applyFill="1" applyBorder="1" applyAlignment="1">
      <alignment horizontal="center" vertical="center"/>
    </xf>
    <xf numFmtId="0" fontId="12" fillId="8" borderId="21" xfId="0" applyFont="1" applyFill="1" applyBorder="1" applyAlignment="1">
      <alignment horizontal="center" vertical="center"/>
    </xf>
    <xf numFmtId="0" fontId="16" fillId="7" borderId="31" xfId="0" applyFont="1" applyFill="1" applyBorder="1" applyAlignment="1">
      <alignment horizontal="center" vertical="center"/>
    </xf>
    <xf numFmtId="0" fontId="16" fillId="8" borderId="41" xfId="0" applyFont="1" applyFill="1" applyBorder="1" applyAlignment="1">
      <alignment horizontal="center" vertical="center"/>
    </xf>
    <xf numFmtId="0" fontId="16" fillId="33" borderId="11" xfId="0" applyFont="1" applyFill="1" applyBorder="1" applyAlignment="1">
      <alignment horizontal="center" vertical="center"/>
    </xf>
    <xf numFmtId="0" fontId="16" fillId="7" borderId="19" xfId="0" applyFont="1" applyFill="1" applyBorder="1" applyAlignment="1">
      <alignment horizontal="center" vertical="center"/>
    </xf>
    <xf numFmtId="0" fontId="16" fillId="33" borderId="38" xfId="0" applyFont="1" applyFill="1" applyBorder="1" applyAlignment="1">
      <alignment horizontal="center" vertical="center"/>
    </xf>
    <xf numFmtId="0" fontId="16" fillId="8" borderId="38" xfId="0" applyFont="1" applyFill="1" applyBorder="1" applyAlignment="1">
      <alignment horizontal="center" vertical="center"/>
    </xf>
    <xf numFmtId="0" fontId="16" fillId="31" borderId="19" xfId="0" applyFont="1" applyFill="1" applyBorder="1" applyAlignment="1">
      <alignment horizontal="center" vertical="center"/>
    </xf>
    <xf numFmtId="0" fontId="16" fillId="7" borderId="61" xfId="0" applyFont="1" applyFill="1" applyBorder="1" applyAlignment="1">
      <alignment horizontal="center" vertical="center"/>
    </xf>
    <xf numFmtId="0" fontId="16" fillId="33" borderId="1" xfId="0" applyFont="1" applyFill="1" applyBorder="1" applyAlignment="1">
      <alignment horizontal="center" vertical="center"/>
    </xf>
    <xf numFmtId="0" fontId="16" fillId="7" borderId="26" xfId="0" applyFont="1" applyFill="1" applyBorder="1" applyAlignment="1">
      <alignment horizontal="center" vertical="center"/>
    </xf>
    <xf numFmtId="0" fontId="16" fillId="33" borderId="21" xfId="0" applyFont="1" applyFill="1" applyBorder="1" applyAlignment="1">
      <alignment horizontal="center" vertical="center"/>
    </xf>
    <xf numFmtId="0" fontId="16" fillId="8" borderId="21" xfId="0" applyFont="1" applyFill="1" applyBorder="1" applyAlignment="1">
      <alignment horizontal="center" vertical="center"/>
    </xf>
    <xf numFmtId="0" fontId="16" fillId="31" borderId="26" xfId="0" applyFont="1" applyFill="1" applyBorder="1" applyAlignment="1">
      <alignment horizontal="center" vertical="center"/>
    </xf>
    <xf numFmtId="0" fontId="16" fillId="7" borderId="53" xfId="0" applyFont="1" applyFill="1" applyBorder="1" applyAlignment="1">
      <alignment horizontal="center" vertical="center"/>
    </xf>
    <xf numFmtId="0" fontId="19" fillId="26" borderId="27" xfId="0" applyFont="1" applyFill="1" applyBorder="1" applyAlignment="1">
      <alignment horizontal="center" vertical="center"/>
    </xf>
    <xf numFmtId="0" fontId="19" fillId="26" borderId="0" xfId="0" applyFont="1" applyFill="1" applyBorder="1" applyAlignment="1">
      <alignment horizontal="center" vertical="center"/>
    </xf>
    <xf numFmtId="0" fontId="19" fillId="26" borderId="66" xfId="0" applyFont="1" applyFill="1" applyBorder="1" applyAlignment="1">
      <alignment horizontal="center" vertical="center"/>
    </xf>
    <xf numFmtId="0" fontId="19" fillId="26" borderId="59" xfId="0" applyFont="1" applyFill="1" applyBorder="1" applyAlignment="1">
      <alignment horizontal="center" vertical="center"/>
    </xf>
    <xf numFmtId="0" fontId="17" fillId="7" borderId="6" xfId="0" applyFont="1" applyFill="1" applyBorder="1" applyAlignment="1">
      <alignment horizontal="center" vertical="center" wrapText="1" readingOrder="2"/>
    </xf>
    <xf numFmtId="0" fontId="12" fillId="5" borderId="18" xfId="1" applyFont="1" applyFill="1" applyBorder="1" applyAlignment="1" applyProtection="1">
      <alignment horizontal="center" vertical="center" wrapText="1"/>
    </xf>
    <xf numFmtId="0" fontId="12" fillId="5" borderId="19" xfId="1" applyFont="1" applyFill="1" applyBorder="1" applyAlignment="1" applyProtection="1">
      <alignment horizontal="center" vertical="center" wrapText="1"/>
    </xf>
    <xf numFmtId="0" fontId="12" fillId="5" borderId="10" xfId="1" applyFont="1" applyFill="1" applyBorder="1" applyAlignment="1" applyProtection="1">
      <alignment horizontal="center" vertical="center" wrapText="1"/>
    </xf>
    <xf numFmtId="0" fontId="19" fillId="7" borderId="1" xfId="0" applyFont="1" applyFill="1" applyBorder="1" applyAlignment="1">
      <alignment horizontal="center" vertical="center"/>
    </xf>
    <xf numFmtId="0" fontId="19" fillId="19" borderId="24" xfId="0" applyFont="1" applyFill="1" applyBorder="1" applyAlignment="1">
      <alignment horizontal="center" vertical="center"/>
    </xf>
    <xf numFmtId="0" fontId="19" fillId="19" borderId="1" xfId="0" applyFont="1" applyFill="1" applyBorder="1" applyAlignment="1">
      <alignment horizontal="center" vertical="center"/>
    </xf>
    <xf numFmtId="0" fontId="19" fillId="26" borderId="45" xfId="0" applyFont="1" applyFill="1" applyBorder="1" applyAlignment="1">
      <alignment horizontal="center" vertical="center"/>
    </xf>
    <xf numFmtId="0" fontId="0" fillId="0" borderId="0" xfId="0" applyAlignment="1">
      <alignment horizontal="center"/>
    </xf>
    <xf numFmtId="0" fontId="19" fillId="19" borderId="70" xfId="0" applyFont="1" applyFill="1" applyBorder="1" applyAlignment="1">
      <alignment horizontal="center" vertical="center"/>
    </xf>
    <xf numFmtId="0" fontId="19" fillId="26" borderId="44" xfId="0" applyFont="1" applyFill="1" applyBorder="1" applyAlignment="1">
      <alignment horizontal="center" vertical="center"/>
    </xf>
    <xf numFmtId="0" fontId="12" fillId="5" borderId="18" xfId="1" applyFont="1" applyFill="1" applyBorder="1" applyAlignment="1" applyProtection="1">
      <alignment horizontal="center" vertical="center" wrapText="1"/>
    </xf>
    <xf numFmtId="0" fontId="19" fillId="25" borderId="69" xfId="0" applyFont="1" applyFill="1" applyBorder="1" applyAlignment="1">
      <alignment horizontal="center" vertical="center"/>
    </xf>
    <xf numFmtId="0" fontId="16" fillId="0" borderId="0" xfId="0" applyFont="1" applyAlignment="1">
      <alignment horizontal="right" vertical="center"/>
    </xf>
    <xf numFmtId="0" fontId="16"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0" fillId="0" borderId="0" xfId="0" applyAlignment="1">
      <alignment horizontal="center"/>
    </xf>
    <xf numFmtId="0" fontId="16" fillId="0" borderId="0" xfId="0" applyFont="1" applyAlignment="1">
      <alignment horizontal="left" vertical="center"/>
    </xf>
    <xf numFmtId="0" fontId="105" fillId="0" borderId="32" xfId="0" applyFont="1" applyBorder="1" applyAlignment="1">
      <alignment horizontal="center" vertical="center" readingOrder="2"/>
    </xf>
    <xf numFmtId="0" fontId="97" fillId="5" borderId="1" xfId="0" applyFont="1" applyFill="1" applyBorder="1" applyAlignment="1">
      <alignment horizontal="center" vertical="center" readingOrder="1"/>
    </xf>
    <xf numFmtId="0" fontId="97" fillId="5" borderId="5" xfId="0" applyFont="1" applyFill="1" applyBorder="1" applyAlignment="1">
      <alignment horizontal="center" vertical="center" readingOrder="1"/>
    </xf>
    <xf numFmtId="0" fontId="107" fillId="5" borderId="1" xfId="0" applyFont="1" applyFill="1" applyBorder="1" applyAlignment="1">
      <alignment horizontal="center" vertical="center" readingOrder="2"/>
    </xf>
    <xf numFmtId="0" fontId="16" fillId="5" borderId="1" xfId="0" applyFont="1" applyFill="1" applyBorder="1" applyAlignment="1">
      <alignment horizontal="center" vertical="center" readingOrder="2"/>
    </xf>
    <xf numFmtId="0" fontId="16" fillId="5" borderId="5" xfId="0" applyFont="1" applyFill="1" applyBorder="1" applyAlignment="1">
      <alignment horizontal="center" vertical="center" readingOrder="2"/>
    </xf>
    <xf numFmtId="0" fontId="97" fillId="5" borderId="1" xfId="0" applyFont="1" applyFill="1" applyBorder="1" applyAlignment="1">
      <alignment horizontal="center" vertical="center" readingOrder="2"/>
    </xf>
    <xf numFmtId="0" fontId="106" fillId="5" borderId="12" xfId="0" applyFont="1" applyFill="1" applyBorder="1" applyAlignment="1">
      <alignment horizontal="center" vertical="center" readingOrder="2"/>
    </xf>
    <xf numFmtId="0" fontId="97" fillId="0" borderId="1" xfId="0" applyFont="1" applyBorder="1" applyAlignment="1">
      <alignment horizontal="center" vertical="center" readingOrder="2"/>
    </xf>
    <xf numFmtId="0" fontId="97" fillId="0" borderId="5" xfId="0" applyFont="1" applyBorder="1" applyAlignment="1">
      <alignment horizontal="center" vertical="center" readingOrder="2"/>
    </xf>
    <xf numFmtId="0" fontId="107" fillId="0" borderId="1" xfId="0" applyFont="1" applyBorder="1" applyAlignment="1">
      <alignment horizontal="center" vertical="center" readingOrder="1"/>
    </xf>
    <xf numFmtId="0" fontId="107" fillId="0" borderId="5" xfId="0" applyFont="1" applyBorder="1" applyAlignment="1">
      <alignment horizontal="center" vertical="center" readingOrder="1"/>
    </xf>
    <xf numFmtId="0" fontId="97" fillId="5" borderId="12" xfId="0" applyFont="1" applyFill="1" applyBorder="1" applyAlignment="1">
      <alignment horizontal="center" vertical="center" readingOrder="1"/>
    </xf>
    <xf numFmtId="0" fontId="97" fillId="5" borderId="13" xfId="0" applyFont="1" applyFill="1" applyBorder="1" applyAlignment="1">
      <alignment horizontal="center" vertical="center" readingOrder="1"/>
    </xf>
    <xf numFmtId="0" fontId="16" fillId="0" borderId="6" xfId="0" applyFont="1" applyFill="1" applyBorder="1" applyAlignment="1" applyProtection="1">
      <alignment horizontal="center" vertical="center" wrapText="1" shrinkToFit="1"/>
    </xf>
    <xf numFmtId="0" fontId="16" fillId="0" borderId="7" xfId="0" applyFont="1" applyFill="1" applyBorder="1" applyAlignment="1" applyProtection="1">
      <alignment horizontal="center" vertical="center" wrapText="1" shrinkToFit="1"/>
    </xf>
    <xf numFmtId="0" fontId="94" fillId="5" borderId="26" xfId="3" applyFont="1" applyFill="1" applyBorder="1" applyAlignment="1">
      <alignment horizontal="center" vertical="center" readingOrder="1"/>
    </xf>
    <xf numFmtId="0" fontId="94" fillId="5" borderId="28" xfId="3" applyFont="1" applyFill="1" applyBorder="1" applyAlignment="1">
      <alignment horizontal="center" vertical="center" readingOrder="1"/>
    </xf>
    <xf numFmtId="0" fontId="94" fillId="5" borderId="57" xfId="3" applyFont="1" applyFill="1" applyBorder="1" applyAlignment="1">
      <alignment horizontal="center" vertical="center" readingOrder="1"/>
    </xf>
    <xf numFmtId="0" fontId="97" fillId="0" borderId="1" xfId="0" applyFont="1" applyFill="1" applyBorder="1" applyAlignment="1">
      <alignment horizontal="center" vertical="center" readingOrder="2"/>
    </xf>
    <xf numFmtId="0" fontId="14" fillId="0" borderId="0" xfId="0" applyFont="1" applyAlignment="1">
      <alignment horizontal="right" vertical="center" readingOrder="2"/>
    </xf>
    <xf numFmtId="0" fontId="97" fillId="0" borderId="0" xfId="0" applyFont="1" applyAlignment="1">
      <alignment horizontal="center" vertical="justify" wrapText="1" readingOrder="2"/>
    </xf>
    <xf numFmtId="0" fontId="74" fillId="0" borderId="0" xfId="0" applyFont="1" applyAlignment="1">
      <alignment horizontal="center" readingOrder="2"/>
    </xf>
    <xf numFmtId="0" fontId="75" fillId="0" borderId="0" xfId="0" applyFont="1" applyAlignment="1">
      <alignment horizontal="center" readingOrder="2"/>
    </xf>
    <xf numFmtId="0" fontId="34" fillId="0" borderId="0" xfId="0" applyFont="1" applyBorder="1" applyAlignment="1">
      <alignment horizontal="center" vertical="center" readingOrder="2"/>
    </xf>
    <xf numFmtId="0" fontId="23" fillId="0" borderId="0" xfId="0" applyFont="1" applyBorder="1" applyAlignment="1">
      <alignment horizontal="center" vertical="center" readingOrder="2"/>
    </xf>
    <xf numFmtId="0" fontId="95" fillId="0" borderId="0" xfId="0" applyFont="1" applyAlignment="1">
      <alignment horizontal="center" vertical="center" readingOrder="2"/>
    </xf>
    <xf numFmtId="0" fontId="30" fillId="0" borderId="0" xfId="0" applyFont="1" applyBorder="1" applyAlignment="1">
      <alignment horizontal="center" vertical="center"/>
    </xf>
    <xf numFmtId="0" fontId="65" fillId="0" borderId="32" xfId="0" applyFont="1" applyBorder="1" applyAlignment="1">
      <alignment horizontal="center" vertical="center" readingOrder="2"/>
    </xf>
    <xf numFmtId="0" fontId="31" fillId="0" borderId="1"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40" xfId="0" applyFont="1" applyBorder="1" applyAlignment="1">
      <alignment horizontal="center" vertical="center" wrapText="1" readingOrder="2"/>
    </xf>
    <xf numFmtId="0" fontId="31" fillId="0" borderId="33" xfId="0" applyFont="1" applyBorder="1" applyAlignment="1">
      <alignment horizontal="center" vertical="center" wrapText="1" readingOrder="2"/>
    </xf>
    <xf numFmtId="0" fontId="31" fillId="0" borderId="24" xfId="0" applyFont="1" applyBorder="1" applyAlignment="1">
      <alignment horizontal="center" vertical="center" wrapText="1" readingOrder="2"/>
    </xf>
    <xf numFmtId="14" fontId="19" fillId="0" borderId="29" xfId="0" applyNumberFormat="1" applyFont="1" applyBorder="1" applyAlignment="1">
      <alignment horizontal="center" vertical="center"/>
    </xf>
    <xf numFmtId="14" fontId="19" fillId="0" borderId="2" xfId="0" applyNumberFormat="1" applyFont="1" applyBorder="1" applyAlignment="1">
      <alignment horizontal="center" vertical="center"/>
    </xf>
    <xf numFmtId="14" fontId="19" fillId="0" borderId="11" xfId="0" applyNumberFormat="1" applyFont="1" applyBorder="1" applyAlignment="1">
      <alignment horizontal="center" vertical="center"/>
    </xf>
    <xf numFmtId="0" fontId="31" fillId="0" borderId="1" xfId="0" applyFont="1" applyBorder="1" applyAlignment="1">
      <alignment horizontal="center" vertical="center" wrapText="1" readingOrder="2"/>
    </xf>
    <xf numFmtId="0" fontId="31" fillId="0" borderId="6" xfId="0" applyFont="1" applyBorder="1" applyAlignment="1">
      <alignment horizontal="center" vertical="center" wrapText="1" readingOrder="2"/>
    </xf>
    <xf numFmtId="0" fontId="31" fillId="0" borderId="1" xfId="0" applyFont="1" applyFill="1" applyBorder="1" applyAlignment="1">
      <alignment horizontal="center" vertical="center" wrapText="1"/>
    </xf>
    <xf numFmtId="0" fontId="91" fillId="0" borderId="43" xfId="0" applyFont="1" applyBorder="1" applyAlignment="1">
      <alignment horizontal="center" vertical="center" readingOrder="2"/>
    </xf>
    <xf numFmtId="0" fontId="73" fillId="0" borderId="44" xfId="0" applyFont="1" applyBorder="1" applyAlignment="1">
      <alignment horizontal="center" vertical="center" readingOrder="2"/>
    </xf>
    <xf numFmtId="0" fontId="73" fillId="0" borderId="32" xfId="0" applyFont="1" applyBorder="1" applyAlignment="1">
      <alignment horizontal="center" vertical="center" readingOrder="2"/>
    </xf>
    <xf numFmtId="0" fontId="33" fillId="0" borderId="0" xfId="0" applyFont="1" applyBorder="1" applyAlignment="1">
      <alignment horizontal="center" vertical="center" readingOrder="2"/>
    </xf>
    <xf numFmtId="0" fontId="60" fillId="0" borderId="0" xfId="0" applyFont="1" applyBorder="1" applyAlignment="1">
      <alignment horizontal="center" vertical="center" readingOrder="2"/>
    </xf>
    <xf numFmtId="0" fontId="122" fillId="5" borderId="55" xfId="0" applyFont="1" applyFill="1" applyBorder="1" applyAlignment="1">
      <alignment horizontal="center" vertical="center" wrapText="1" readingOrder="2"/>
    </xf>
    <xf numFmtId="0" fontId="122" fillId="5" borderId="76" xfId="0" applyFont="1" applyFill="1" applyBorder="1" applyAlignment="1">
      <alignment horizontal="center" vertical="center" wrapText="1" readingOrder="2"/>
    </xf>
    <xf numFmtId="0" fontId="122" fillId="5" borderId="20" xfId="0" applyFont="1" applyFill="1" applyBorder="1" applyAlignment="1">
      <alignment horizontal="center" vertical="center" wrapText="1" readingOrder="2"/>
    </xf>
    <xf numFmtId="0" fontId="46" fillId="0" borderId="51" xfId="0" applyFont="1" applyFill="1" applyBorder="1" applyAlignment="1">
      <alignment horizontal="center" vertical="center" wrapText="1" readingOrder="1"/>
    </xf>
    <xf numFmtId="0" fontId="46" fillId="0" borderId="75" xfId="0" applyFont="1" applyFill="1" applyBorder="1" applyAlignment="1">
      <alignment horizontal="center" vertical="center" wrapText="1" readingOrder="1"/>
    </xf>
    <xf numFmtId="0" fontId="46" fillId="0" borderId="22" xfId="0" applyFont="1" applyFill="1" applyBorder="1" applyAlignment="1">
      <alignment horizontal="center" vertical="center" wrapText="1" readingOrder="1"/>
    </xf>
    <xf numFmtId="0" fontId="122" fillId="5" borderId="12" xfId="0" applyFont="1" applyFill="1" applyBorder="1" applyAlignment="1">
      <alignment horizontal="center" vertical="center" wrapText="1" readingOrder="2"/>
    </xf>
    <xf numFmtId="0" fontId="46" fillId="0" borderId="6" xfId="0" applyFont="1" applyFill="1" applyBorder="1" applyAlignment="1">
      <alignment horizontal="center" vertical="center" wrapText="1" readingOrder="1"/>
    </xf>
    <xf numFmtId="0" fontId="122" fillId="5" borderId="13" xfId="0" applyFont="1" applyFill="1" applyBorder="1" applyAlignment="1">
      <alignment horizontal="center" vertical="center" wrapText="1" readingOrder="2"/>
    </xf>
    <xf numFmtId="0" fontId="123" fillId="0" borderId="6" xfId="0" applyFont="1" applyFill="1" applyBorder="1" applyAlignment="1">
      <alignment horizontal="center" vertical="center" wrapText="1" readingOrder="1"/>
    </xf>
    <xf numFmtId="0" fontId="123" fillId="0" borderId="7" xfId="0" applyFont="1" applyFill="1" applyBorder="1" applyAlignment="1">
      <alignment horizontal="center" vertical="center" wrapText="1" readingOrder="1"/>
    </xf>
    <xf numFmtId="0" fontId="17" fillId="25" borderId="43" xfId="0" applyFont="1" applyFill="1" applyBorder="1" applyAlignment="1">
      <alignment horizontal="center" vertical="center" wrapText="1" readingOrder="2"/>
    </xf>
    <xf numFmtId="0" fontId="17" fillId="25" borderId="44" xfId="0" applyFont="1" applyFill="1" applyBorder="1" applyAlignment="1">
      <alignment horizontal="center" vertical="center" wrapText="1" readingOrder="2"/>
    </xf>
    <xf numFmtId="0" fontId="17" fillId="25" borderId="45" xfId="0" applyFont="1" applyFill="1" applyBorder="1" applyAlignment="1">
      <alignment horizontal="center" vertical="center" wrapText="1" readingOrder="2"/>
    </xf>
    <xf numFmtId="0" fontId="17" fillId="19" borderId="23" xfId="0" applyFont="1" applyFill="1" applyBorder="1" applyAlignment="1">
      <alignment horizontal="center" vertical="center" wrapText="1" readingOrder="2"/>
    </xf>
    <xf numFmtId="0" fontId="17" fillId="19" borderId="12" xfId="0" applyFont="1" applyFill="1" applyBorder="1" applyAlignment="1">
      <alignment horizontal="center" vertical="center" wrapText="1" readingOrder="2"/>
    </xf>
    <xf numFmtId="0" fontId="17" fillId="7" borderId="12" xfId="0" applyFont="1" applyFill="1" applyBorder="1" applyAlignment="1">
      <alignment horizontal="center" vertical="center" wrapText="1" readingOrder="2"/>
    </xf>
    <xf numFmtId="0" fontId="17" fillId="7" borderId="13" xfId="0" applyFont="1" applyFill="1" applyBorder="1" applyAlignment="1">
      <alignment horizontal="center" vertical="center" wrapText="1" readingOrder="2"/>
    </xf>
    <xf numFmtId="0" fontId="19" fillId="5" borderId="43" xfId="0" applyFont="1" applyFill="1" applyBorder="1" applyAlignment="1">
      <alignment horizontal="center" vertical="center" wrapText="1"/>
    </xf>
    <xf numFmtId="0" fontId="19" fillId="5" borderId="44" xfId="0" applyFont="1" applyFill="1" applyBorder="1" applyAlignment="1">
      <alignment horizontal="center" vertical="center"/>
    </xf>
    <xf numFmtId="0" fontId="19" fillId="5" borderId="45" xfId="0" applyFont="1" applyFill="1" applyBorder="1" applyAlignment="1">
      <alignment horizontal="center" vertical="center"/>
    </xf>
    <xf numFmtId="0" fontId="17" fillId="7" borderId="43" xfId="0" applyFont="1" applyFill="1" applyBorder="1" applyAlignment="1">
      <alignment horizontal="center" vertical="center" wrapText="1" readingOrder="2"/>
    </xf>
    <xf numFmtId="0" fontId="17" fillId="7" borderId="45" xfId="0" applyFont="1" applyFill="1" applyBorder="1" applyAlignment="1">
      <alignment horizontal="center" vertical="center" wrapText="1" readingOrder="2"/>
    </xf>
    <xf numFmtId="0" fontId="19" fillId="5" borderId="43" xfId="0" applyFont="1" applyFill="1" applyBorder="1" applyAlignment="1">
      <alignment horizontal="center" vertical="center" wrapText="1" readingOrder="2"/>
    </xf>
    <xf numFmtId="0" fontId="19" fillId="5" borderId="45" xfId="0" applyFont="1" applyFill="1" applyBorder="1" applyAlignment="1">
      <alignment horizontal="center" vertical="center" wrapText="1" readingOrder="2"/>
    </xf>
    <xf numFmtId="0" fontId="19" fillId="18" borderId="43" xfId="0" applyFont="1" applyFill="1" applyBorder="1" applyAlignment="1">
      <alignment horizontal="center" vertical="center" wrapText="1" readingOrder="2"/>
    </xf>
    <xf numFmtId="0" fontId="19" fillId="18" borderId="45" xfId="0" applyFont="1" applyFill="1" applyBorder="1" applyAlignment="1">
      <alignment horizontal="center" vertical="center" wrapText="1" readingOrder="2"/>
    </xf>
    <xf numFmtId="0" fontId="19" fillId="26" borderId="43" xfId="0" applyFont="1" applyFill="1" applyBorder="1" applyAlignment="1">
      <alignment horizontal="center" vertical="center" wrapText="1" readingOrder="2"/>
    </xf>
    <xf numFmtId="0" fontId="19" fillId="26" borderId="45" xfId="0" applyFont="1" applyFill="1" applyBorder="1" applyAlignment="1">
      <alignment horizontal="center" vertical="center" wrapText="1" readingOrder="2"/>
    </xf>
    <xf numFmtId="0" fontId="19" fillId="0" borderId="0" xfId="0" applyFont="1" applyAlignment="1">
      <alignment horizontal="right" vertical="center"/>
    </xf>
    <xf numFmtId="0" fontId="36" fillId="6" borderId="9" xfId="0" applyFont="1" applyFill="1" applyBorder="1" applyAlignment="1">
      <alignment horizontal="center" vertical="center" wrapText="1" readingOrder="2"/>
    </xf>
    <xf numFmtId="0" fontId="36" fillId="6" borderId="14" xfId="0" applyFont="1" applyFill="1" applyBorder="1" applyAlignment="1">
      <alignment horizontal="center" vertical="center" wrapText="1" readingOrder="2"/>
    </xf>
    <xf numFmtId="0" fontId="36" fillId="6" borderId="8" xfId="0" applyFont="1" applyFill="1" applyBorder="1" applyAlignment="1">
      <alignment horizontal="center" vertical="center" wrapText="1" readingOrder="2"/>
    </xf>
    <xf numFmtId="0" fontId="17" fillId="19" borderId="55" xfId="0" applyFont="1" applyFill="1" applyBorder="1" applyAlignment="1">
      <alignment horizontal="center" vertical="center" wrapText="1" readingOrder="2"/>
    </xf>
    <xf numFmtId="0" fontId="17" fillId="19" borderId="20" xfId="0" applyFont="1" applyFill="1" applyBorder="1" applyAlignment="1">
      <alignment horizontal="center" vertical="center" wrapText="1" readingOrder="2"/>
    </xf>
    <xf numFmtId="0" fontId="17" fillId="30" borderId="43" xfId="0" applyFont="1" applyFill="1" applyBorder="1" applyAlignment="1">
      <alignment horizontal="center" vertical="center" wrapText="1" readingOrder="2"/>
    </xf>
    <xf numFmtId="0" fontId="17" fillId="30" borderId="44" xfId="0" applyFont="1" applyFill="1" applyBorder="1" applyAlignment="1">
      <alignment horizontal="center" vertical="center" wrapText="1" readingOrder="2"/>
    </xf>
    <xf numFmtId="0" fontId="17" fillId="30" borderId="45" xfId="0" applyFont="1" applyFill="1" applyBorder="1" applyAlignment="1">
      <alignment horizontal="center" vertical="center" wrapText="1" readingOrder="2"/>
    </xf>
    <xf numFmtId="0" fontId="37" fillId="26" borderId="59" xfId="0" applyFont="1" applyFill="1" applyBorder="1" applyAlignment="1">
      <alignment horizontal="center" vertical="center" textRotation="90"/>
    </xf>
    <xf numFmtId="0" fontId="37" fillId="26" borderId="60" xfId="0" applyFont="1" applyFill="1" applyBorder="1" applyAlignment="1">
      <alignment horizontal="center" vertical="center" textRotation="90"/>
    </xf>
    <xf numFmtId="0" fontId="37" fillId="26" borderId="61" xfId="0" applyFont="1" applyFill="1" applyBorder="1" applyAlignment="1">
      <alignment horizontal="center" vertical="center" textRotation="90"/>
    </xf>
    <xf numFmtId="0" fontId="17" fillId="22" borderId="55" xfId="0" applyFont="1" applyFill="1" applyBorder="1" applyAlignment="1">
      <alignment horizontal="center" vertical="center" wrapText="1" readingOrder="2"/>
    </xf>
    <xf numFmtId="0" fontId="17" fillId="22" borderId="76" xfId="0" applyFont="1" applyFill="1" applyBorder="1" applyAlignment="1">
      <alignment horizontal="center" vertical="center" wrapText="1" readingOrder="2"/>
    </xf>
    <xf numFmtId="0" fontId="17" fillId="22" borderId="77" xfId="0" applyFont="1" applyFill="1" applyBorder="1" applyAlignment="1">
      <alignment horizontal="center" vertical="center" wrapText="1" readingOrder="2"/>
    </xf>
    <xf numFmtId="0" fontId="17" fillId="19" borderId="9" xfId="0" applyFont="1" applyFill="1" applyBorder="1" applyAlignment="1">
      <alignment horizontal="center" vertical="center" wrapText="1" readingOrder="2"/>
    </xf>
    <xf numFmtId="0" fontId="17" fillId="19" borderId="8" xfId="0" applyFont="1" applyFill="1" applyBorder="1" applyAlignment="1">
      <alignment horizontal="center" vertical="center" wrapText="1" readingOrder="2"/>
    </xf>
    <xf numFmtId="0" fontId="17" fillId="7" borderId="10" xfId="0" applyFont="1" applyFill="1" applyBorder="1" applyAlignment="1">
      <alignment horizontal="center" vertical="center" wrapText="1" readingOrder="2"/>
    </xf>
    <xf numFmtId="0" fontId="17" fillId="7" borderId="11" xfId="0" applyFont="1" applyFill="1" applyBorder="1" applyAlignment="1">
      <alignment horizontal="center" vertical="center" wrapText="1" readingOrder="2"/>
    </xf>
    <xf numFmtId="0" fontId="19" fillId="5" borderId="44" xfId="0" applyFont="1" applyFill="1" applyBorder="1" applyAlignment="1">
      <alignment horizontal="center" vertical="center" wrapText="1"/>
    </xf>
    <xf numFmtId="0" fontId="19" fillId="5" borderId="45" xfId="0" applyFont="1" applyFill="1" applyBorder="1" applyAlignment="1">
      <alignment horizontal="center" vertical="center" wrapText="1"/>
    </xf>
    <xf numFmtId="0" fontId="139" fillId="0" borderId="0" xfId="0" applyFont="1" applyAlignment="1">
      <alignment horizontal="left" vertical="center" readingOrder="2"/>
    </xf>
    <xf numFmtId="0" fontId="17" fillId="19" borderId="43" xfId="0" applyFont="1" applyFill="1" applyBorder="1" applyAlignment="1">
      <alignment horizontal="center" vertical="center" wrapText="1" readingOrder="2"/>
    </xf>
    <xf numFmtId="0" fontId="17" fillId="19" borderId="44" xfId="0" applyFont="1" applyFill="1" applyBorder="1" applyAlignment="1">
      <alignment horizontal="center" vertical="center" wrapText="1" readingOrder="2"/>
    </xf>
    <xf numFmtId="0" fontId="17" fillId="26" borderId="59" xfId="0" applyFont="1" applyFill="1" applyBorder="1" applyAlignment="1">
      <alignment horizontal="center" vertical="center"/>
    </xf>
    <xf numFmtId="0" fontId="17" fillId="26" borderId="60" xfId="0" applyFont="1" applyFill="1" applyBorder="1" applyAlignment="1">
      <alignment horizontal="center" vertical="center"/>
    </xf>
    <xf numFmtId="0" fontId="17" fillId="26" borderId="61" xfId="0" applyFont="1" applyFill="1" applyBorder="1" applyAlignment="1">
      <alignment horizontal="center" vertical="center"/>
    </xf>
    <xf numFmtId="0" fontId="17" fillId="25" borderId="9" xfId="0" applyFont="1" applyFill="1" applyBorder="1" applyAlignment="1">
      <alignment horizontal="center" vertical="center" textRotation="90" wrapText="1" readingOrder="2"/>
    </xf>
    <xf numFmtId="0" fontId="17" fillId="25" borderId="14" xfId="0" applyFont="1" applyFill="1" applyBorder="1" applyAlignment="1">
      <alignment horizontal="center" vertical="center" textRotation="90" wrapText="1" readingOrder="2"/>
    </xf>
    <xf numFmtId="0" fontId="17" fillId="25" borderId="8" xfId="0" applyFont="1" applyFill="1" applyBorder="1" applyAlignment="1">
      <alignment horizontal="center" vertical="center" textRotation="90" wrapText="1" readingOrder="2"/>
    </xf>
    <xf numFmtId="0" fontId="17" fillId="7" borderId="46" xfId="0" applyFont="1" applyFill="1" applyBorder="1" applyAlignment="1">
      <alignment horizontal="center" vertical="center" wrapText="1" readingOrder="2"/>
    </xf>
    <xf numFmtId="0" fontId="17" fillId="7" borderId="20" xfId="0" applyFont="1" applyFill="1" applyBorder="1" applyAlignment="1">
      <alignment horizontal="center" vertical="center" wrapText="1" readingOrder="2"/>
    </xf>
    <xf numFmtId="0" fontId="17" fillId="26" borderId="36" xfId="0" applyFont="1" applyFill="1" applyBorder="1" applyAlignment="1">
      <alignment horizontal="center" vertical="center" wrapText="1" readingOrder="2"/>
    </xf>
    <xf numFmtId="0" fontId="17" fillId="26" borderId="37" xfId="0" applyFont="1" applyFill="1" applyBorder="1" applyAlignment="1">
      <alignment horizontal="center" vertical="center" wrapText="1" readingOrder="2"/>
    </xf>
    <xf numFmtId="0" fontId="16" fillId="21" borderId="36" xfId="0" applyFont="1" applyFill="1" applyBorder="1" applyAlignment="1">
      <alignment horizontal="center" vertical="center" textRotation="90"/>
    </xf>
    <xf numFmtId="0" fontId="16" fillId="21" borderId="47" xfId="0" applyFont="1" applyFill="1" applyBorder="1" applyAlignment="1">
      <alignment horizontal="center" vertical="center" textRotation="90"/>
    </xf>
    <xf numFmtId="0" fontId="16" fillId="21" borderId="37" xfId="0" applyFont="1" applyFill="1" applyBorder="1" applyAlignment="1">
      <alignment horizontal="center" vertical="center" textRotation="90"/>
    </xf>
    <xf numFmtId="0" fontId="17" fillId="19" borderId="51" xfId="0" applyFont="1" applyFill="1" applyBorder="1" applyAlignment="1">
      <alignment horizontal="center" vertical="center" wrapText="1" readingOrder="2"/>
    </xf>
    <xf numFmtId="0" fontId="17" fillId="19" borderId="75" xfId="0" applyFont="1" applyFill="1" applyBorder="1" applyAlignment="1">
      <alignment horizontal="center" vertical="center" wrapText="1" readingOrder="2"/>
    </xf>
    <xf numFmtId="0" fontId="17" fillId="19" borderId="22" xfId="0" applyFont="1" applyFill="1" applyBorder="1" applyAlignment="1">
      <alignment horizontal="center" vertical="center" wrapText="1" readingOrder="2"/>
    </xf>
    <xf numFmtId="0" fontId="17" fillId="22" borderId="42" xfId="0" applyFont="1" applyFill="1" applyBorder="1" applyAlignment="1">
      <alignment horizontal="center" vertical="center" wrapText="1" readingOrder="2"/>
    </xf>
    <xf numFmtId="0" fontId="17" fillId="22" borderId="75" xfId="0" applyFont="1" applyFill="1" applyBorder="1" applyAlignment="1">
      <alignment horizontal="center" vertical="center" wrapText="1" readingOrder="2"/>
    </xf>
    <xf numFmtId="0" fontId="17" fillId="22" borderId="22" xfId="0" applyFont="1" applyFill="1" applyBorder="1" applyAlignment="1">
      <alignment horizontal="center" vertical="center" wrapText="1" readingOrder="2"/>
    </xf>
    <xf numFmtId="0" fontId="17" fillId="18" borderId="42" xfId="0" applyFont="1" applyFill="1" applyBorder="1" applyAlignment="1">
      <alignment horizontal="center" vertical="center" wrapText="1" readingOrder="2"/>
    </xf>
    <xf numFmtId="0" fontId="17" fillId="18" borderId="75" xfId="0" applyFont="1" applyFill="1" applyBorder="1" applyAlignment="1">
      <alignment horizontal="center" vertical="center" wrapText="1" readingOrder="2"/>
    </xf>
    <xf numFmtId="0" fontId="17" fillId="18" borderId="58" xfId="0" applyFont="1" applyFill="1" applyBorder="1" applyAlignment="1">
      <alignment horizontal="center" vertical="center" wrapText="1" readingOrder="2"/>
    </xf>
    <xf numFmtId="0" fontId="17" fillId="5" borderId="36" xfId="0" applyFont="1" applyFill="1" applyBorder="1" applyAlignment="1">
      <alignment horizontal="center" vertical="center" wrapText="1" readingOrder="2"/>
    </xf>
    <xf numFmtId="0" fontId="17" fillId="5" borderId="37" xfId="0" applyFont="1" applyFill="1" applyBorder="1" applyAlignment="1">
      <alignment horizontal="center" vertical="center" wrapText="1" readingOrder="2"/>
    </xf>
    <xf numFmtId="0" fontId="27" fillId="27" borderId="43" xfId="0" applyFont="1" applyFill="1" applyBorder="1" applyAlignment="1">
      <alignment horizontal="center" vertical="center" wrapText="1" readingOrder="2"/>
    </xf>
    <xf numFmtId="0" fontId="27" fillId="27" borderId="44" xfId="0" applyFont="1" applyFill="1" applyBorder="1" applyAlignment="1">
      <alignment horizontal="center" vertical="center" wrapText="1" readingOrder="2"/>
    </xf>
    <xf numFmtId="0" fontId="27" fillId="27" borderId="45" xfId="0" applyFont="1" applyFill="1" applyBorder="1" applyAlignment="1">
      <alignment horizontal="center" vertical="center" wrapText="1" readingOrder="2"/>
    </xf>
    <xf numFmtId="0" fontId="27" fillId="20" borderId="43" xfId="0" applyFont="1" applyFill="1" applyBorder="1" applyAlignment="1">
      <alignment horizontal="center" vertical="center" wrapText="1" readingOrder="2"/>
    </xf>
    <xf numFmtId="0" fontId="27" fillId="20" borderId="44" xfId="0" applyFont="1" applyFill="1" applyBorder="1" applyAlignment="1">
      <alignment horizontal="center" vertical="center" wrapText="1" readingOrder="2"/>
    </xf>
    <xf numFmtId="0" fontId="27" fillId="20" borderId="45" xfId="0" applyFont="1" applyFill="1" applyBorder="1" applyAlignment="1">
      <alignment horizontal="center" vertical="center" wrapText="1" readingOrder="2"/>
    </xf>
    <xf numFmtId="0" fontId="39" fillId="19" borderId="55" xfId="0" applyFont="1" applyFill="1" applyBorder="1" applyAlignment="1">
      <alignment horizontal="center" vertical="center" wrapText="1" readingOrder="2"/>
    </xf>
    <xf numFmtId="0" fontId="39" fillId="19" borderId="20" xfId="0" applyFont="1" applyFill="1" applyBorder="1" applyAlignment="1">
      <alignment horizontal="center" vertical="center" wrapText="1" readingOrder="2"/>
    </xf>
    <xf numFmtId="0" fontId="19" fillId="7" borderId="46" xfId="0" applyFont="1" applyFill="1" applyBorder="1" applyAlignment="1">
      <alignment horizontal="center" vertical="center"/>
    </xf>
    <xf numFmtId="0" fontId="19" fillId="7" borderId="77" xfId="0" applyFont="1" applyFill="1" applyBorder="1" applyAlignment="1">
      <alignment horizontal="center" vertical="center"/>
    </xf>
    <xf numFmtId="0" fontId="27" fillId="23" borderId="43" xfId="0" applyFont="1" applyFill="1" applyBorder="1" applyAlignment="1">
      <alignment horizontal="center" vertical="center" wrapText="1" readingOrder="2"/>
    </xf>
    <xf numFmtId="0" fontId="27" fillId="23" borderId="44" xfId="0" applyFont="1" applyFill="1" applyBorder="1" applyAlignment="1">
      <alignment horizontal="center" vertical="center" wrapText="1" readingOrder="2"/>
    </xf>
    <xf numFmtId="0" fontId="27" fillId="23" borderId="45" xfId="0" applyFont="1" applyFill="1" applyBorder="1" applyAlignment="1">
      <alignment horizontal="center" vertical="center" wrapText="1" readingOrder="2"/>
    </xf>
    <xf numFmtId="0" fontId="28" fillId="5" borderId="59" xfId="0" applyFont="1" applyFill="1" applyBorder="1" applyAlignment="1">
      <alignment horizontal="center" vertical="center" textRotation="90" wrapText="1" readingOrder="2"/>
    </xf>
    <xf numFmtId="0" fontId="28" fillId="5" borderId="60" xfId="0" applyFont="1" applyFill="1" applyBorder="1" applyAlignment="1">
      <alignment horizontal="center" vertical="center" textRotation="90" wrapText="1" readingOrder="2"/>
    </xf>
    <xf numFmtId="0" fontId="28" fillId="5" borderId="52" xfId="0" applyFont="1" applyFill="1" applyBorder="1" applyAlignment="1">
      <alignment horizontal="center" vertical="center" textRotation="90" wrapText="1" readingOrder="2"/>
    </xf>
    <xf numFmtId="0" fontId="19" fillId="0" borderId="32" xfId="0" applyFont="1" applyBorder="1" applyAlignment="1">
      <alignment horizontal="center" vertical="center"/>
    </xf>
    <xf numFmtId="0" fontId="38" fillId="0" borderId="32" xfId="0" applyFont="1" applyBorder="1" applyAlignment="1">
      <alignment horizontal="center" vertical="center"/>
    </xf>
    <xf numFmtId="0" fontId="16" fillId="0" borderId="23" xfId="0" applyFont="1" applyBorder="1" applyAlignment="1">
      <alignment horizontal="center" vertical="center"/>
    </xf>
    <xf numFmtId="0" fontId="16" fillId="0" borderId="13" xfId="0" applyFont="1" applyBorder="1" applyAlignment="1">
      <alignment horizontal="center" vertical="center"/>
    </xf>
    <xf numFmtId="0" fontId="16" fillId="0" borderId="23" xfId="0" applyFont="1" applyFill="1" applyBorder="1" applyAlignment="1">
      <alignment horizontal="center" vertical="center"/>
    </xf>
    <xf numFmtId="0" fontId="16" fillId="0" borderId="13" xfId="0" applyFont="1" applyFill="1" applyBorder="1" applyAlignment="1">
      <alignment horizontal="center" vertical="center"/>
    </xf>
    <xf numFmtId="0" fontId="19" fillId="0" borderId="0" xfId="0" applyFont="1" applyAlignment="1">
      <alignment horizontal="center" vertical="center"/>
    </xf>
    <xf numFmtId="0" fontId="27" fillId="18" borderId="43" xfId="0" applyFont="1" applyFill="1" applyBorder="1" applyAlignment="1">
      <alignment horizontal="center" vertical="center" wrapText="1" readingOrder="2"/>
    </xf>
    <xf numFmtId="0" fontId="27" fillId="18" borderId="44" xfId="0" applyFont="1" applyFill="1" applyBorder="1" applyAlignment="1">
      <alignment horizontal="center" vertical="center" wrapText="1" readingOrder="2"/>
    </xf>
    <xf numFmtId="0" fontId="19" fillId="18" borderId="72" xfId="0" applyFont="1" applyFill="1" applyBorder="1" applyAlignment="1">
      <alignment horizontal="center" vertical="center"/>
    </xf>
    <xf numFmtId="0" fontId="19" fillId="18" borderId="61" xfId="0" applyFont="1" applyFill="1" applyBorder="1" applyAlignment="1">
      <alignment horizontal="center" vertical="center"/>
    </xf>
    <xf numFmtId="0" fontId="16" fillId="18" borderId="55" xfId="0" applyFont="1" applyFill="1" applyBorder="1" applyAlignment="1">
      <alignment horizontal="center" vertical="center"/>
    </xf>
    <xf numFmtId="0" fontId="16" fillId="18" borderId="76" xfId="0" applyFont="1" applyFill="1" applyBorder="1" applyAlignment="1">
      <alignment horizontal="center" vertical="center"/>
    </xf>
    <xf numFmtId="0" fontId="16" fillId="18" borderId="77" xfId="0" applyFont="1" applyFill="1" applyBorder="1" applyAlignment="1">
      <alignment horizontal="center" vertical="center"/>
    </xf>
    <xf numFmtId="0" fontId="16" fillId="0" borderId="55" xfId="0" applyFont="1" applyBorder="1" applyAlignment="1">
      <alignment horizontal="center" vertical="center"/>
    </xf>
    <xf numFmtId="0" fontId="16" fillId="0" borderId="77" xfId="0" applyFont="1" applyBorder="1" applyAlignment="1">
      <alignment horizontal="center" vertical="center"/>
    </xf>
    <xf numFmtId="0" fontId="16" fillId="0" borderId="55" xfId="0" applyFont="1" applyFill="1" applyBorder="1" applyAlignment="1">
      <alignment horizontal="center" vertical="center"/>
    </xf>
    <xf numFmtId="0" fontId="16" fillId="0" borderId="77" xfId="0" applyFont="1" applyFill="1" applyBorder="1" applyAlignment="1">
      <alignment horizontal="center" vertical="center"/>
    </xf>
    <xf numFmtId="0" fontId="28" fillId="25" borderId="39" xfId="0" applyFont="1" applyFill="1" applyBorder="1" applyAlignment="1">
      <alignment horizontal="center" vertical="center" textRotation="90" wrapText="1" readingOrder="2"/>
    </xf>
    <xf numFmtId="0" fontId="28" fillId="25" borderId="8" xfId="0" applyFont="1" applyFill="1" applyBorder="1" applyAlignment="1">
      <alignment horizontal="center" vertical="center" textRotation="90" wrapText="1" readingOrder="2"/>
    </xf>
    <xf numFmtId="0" fontId="28" fillId="21" borderId="31" xfId="0" applyFont="1" applyFill="1" applyBorder="1" applyAlignment="1">
      <alignment horizontal="center" vertical="center" textRotation="90" wrapText="1" readingOrder="2"/>
    </xf>
    <xf numFmtId="0" fontId="28" fillId="21" borderId="11" xfId="0" applyFont="1" applyFill="1" applyBorder="1" applyAlignment="1">
      <alignment horizontal="center" vertical="center" textRotation="90" wrapText="1" readingOrder="2"/>
    </xf>
    <xf numFmtId="0" fontId="39" fillId="19" borderId="28" xfId="0" applyFont="1" applyFill="1" applyBorder="1" applyAlignment="1">
      <alignment horizontal="center" vertical="center" wrapText="1" readingOrder="2"/>
    </xf>
    <xf numFmtId="0" fontId="39" fillId="19" borderId="21" xfId="0" applyFont="1" applyFill="1" applyBorder="1" applyAlignment="1">
      <alignment horizontal="center" vertical="center" wrapText="1" readingOrder="2"/>
    </xf>
    <xf numFmtId="0" fontId="19" fillId="7" borderId="26" xfId="0" applyFont="1" applyFill="1" applyBorder="1" applyAlignment="1">
      <alignment horizontal="center" vertical="center"/>
    </xf>
    <xf numFmtId="0" fontId="19" fillId="7" borderId="57" xfId="0" applyFont="1" applyFill="1" applyBorder="1" applyAlignment="1">
      <alignment horizontal="center" vertical="center"/>
    </xf>
    <xf numFmtId="0" fontId="27" fillId="18" borderId="5" xfId="0" applyFont="1" applyFill="1" applyBorder="1" applyAlignment="1">
      <alignment horizontal="center" vertical="center" textRotation="90" wrapText="1" readingOrder="2"/>
    </xf>
    <xf numFmtId="0" fontId="12" fillId="27" borderId="1" xfId="1" applyFont="1" applyFill="1" applyBorder="1" applyAlignment="1" applyProtection="1">
      <alignment horizontal="center" vertical="center" wrapText="1"/>
    </xf>
    <xf numFmtId="0" fontId="27" fillId="19" borderId="55" xfId="0" applyFont="1" applyFill="1" applyBorder="1" applyAlignment="1">
      <alignment horizontal="center" vertical="center"/>
    </xf>
    <xf numFmtId="0" fontId="27" fillId="19" borderId="76" xfId="0" applyFont="1" applyFill="1" applyBorder="1" applyAlignment="1">
      <alignment horizontal="center" vertical="center"/>
    </xf>
    <xf numFmtId="0" fontId="32" fillId="0" borderId="32" xfId="0" applyFont="1" applyBorder="1" applyAlignment="1">
      <alignment horizontal="center" vertical="center"/>
    </xf>
    <xf numFmtId="0" fontId="27" fillId="25" borderId="55" xfId="0" applyFont="1" applyFill="1" applyBorder="1" applyAlignment="1">
      <alignment horizontal="center" vertical="center"/>
    </xf>
    <xf numFmtId="0" fontId="27" fillId="25" borderId="76" xfId="0" applyFont="1" applyFill="1" applyBorder="1" applyAlignment="1">
      <alignment horizontal="center" vertical="center"/>
    </xf>
    <xf numFmtId="0" fontId="27" fillId="25" borderId="77" xfId="0" applyFont="1" applyFill="1" applyBorder="1" applyAlignment="1">
      <alignment horizontal="center" vertical="center"/>
    </xf>
    <xf numFmtId="0" fontId="27" fillId="5" borderId="55" xfId="0" applyFont="1" applyFill="1" applyBorder="1" applyAlignment="1">
      <alignment horizontal="center" vertical="center"/>
    </xf>
    <xf numFmtId="0" fontId="27" fillId="5" borderId="76" xfId="0" applyFont="1" applyFill="1" applyBorder="1" applyAlignment="1">
      <alignment horizontal="center" vertical="center"/>
    </xf>
    <xf numFmtId="0" fontId="27" fillId="5" borderId="77" xfId="0" applyFont="1" applyFill="1" applyBorder="1" applyAlignment="1">
      <alignment horizontal="center" vertical="center"/>
    </xf>
    <xf numFmtId="0" fontId="27" fillId="29" borderId="55" xfId="0" applyFont="1" applyFill="1" applyBorder="1" applyAlignment="1">
      <alignment horizontal="center" vertical="center"/>
    </xf>
    <xf numFmtId="0" fontId="27" fillId="29" borderId="76" xfId="0" applyFont="1" applyFill="1" applyBorder="1" applyAlignment="1">
      <alignment horizontal="center" vertical="center"/>
    </xf>
    <xf numFmtId="0" fontId="27" fillId="29" borderId="77" xfId="0" applyFont="1" applyFill="1" applyBorder="1" applyAlignment="1">
      <alignment horizontal="center" vertical="center"/>
    </xf>
    <xf numFmtId="0" fontId="27" fillId="19" borderId="77" xfId="0" applyFont="1" applyFill="1" applyBorder="1" applyAlignment="1">
      <alignment horizontal="center" vertical="center"/>
    </xf>
    <xf numFmtId="0" fontId="61" fillId="18" borderId="23" xfId="0" applyFont="1" applyFill="1" applyBorder="1" applyAlignment="1">
      <alignment horizontal="center" vertical="center"/>
    </xf>
    <xf numFmtId="0" fontId="61" fillId="18" borderId="12" xfId="0" applyFont="1" applyFill="1" applyBorder="1" applyAlignment="1">
      <alignment horizontal="center" vertical="center"/>
    </xf>
    <xf numFmtId="0" fontId="61" fillId="18" borderId="13" xfId="0" applyFont="1" applyFill="1" applyBorder="1" applyAlignment="1">
      <alignment horizontal="center" vertical="center"/>
    </xf>
    <xf numFmtId="0" fontId="16" fillId="18" borderId="40" xfId="0" applyFont="1" applyFill="1" applyBorder="1" applyAlignment="1">
      <alignment horizontal="center" vertical="center"/>
    </xf>
    <xf numFmtId="0" fontId="16" fillId="18" borderId="37" xfId="0" applyFont="1" applyFill="1" applyBorder="1" applyAlignment="1">
      <alignment horizontal="center" vertical="center"/>
    </xf>
    <xf numFmtId="0" fontId="61" fillId="0" borderId="23" xfId="0" applyFont="1" applyBorder="1" applyAlignment="1">
      <alignment horizontal="center" vertical="center"/>
    </xf>
    <xf numFmtId="0" fontId="61" fillId="0" borderId="13" xfId="0" applyFont="1" applyBorder="1" applyAlignment="1">
      <alignment horizontal="center" vertical="center"/>
    </xf>
    <xf numFmtId="0" fontId="61" fillId="0" borderId="20" xfId="0" applyFont="1" applyBorder="1" applyAlignment="1">
      <alignment horizontal="center" vertical="center"/>
    </xf>
    <xf numFmtId="0" fontId="61" fillId="0" borderId="46" xfId="0" applyFont="1" applyBorder="1" applyAlignment="1">
      <alignment horizontal="center" vertical="center"/>
    </xf>
    <xf numFmtId="0" fontId="16" fillId="0" borderId="32" xfId="0" applyFont="1" applyBorder="1" applyAlignment="1">
      <alignment horizontal="center" vertical="center"/>
    </xf>
    <xf numFmtId="0" fontId="12" fillId="18" borderId="32" xfId="0" applyFont="1" applyFill="1" applyBorder="1" applyAlignment="1">
      <alignment horizontal="center" vertical="center"/>
    </xf>
    <xf numFmtId="0" fontId="12" fillId="18" borderId="44" xfId="0" applyFont="1" applyFill="1" applyBorder="1" applyAlignment="1">
      <alignment horizontal="center" vertical="center"/>
    </xf>
    <xf numFmtId="0" fontId="12" fillId="18" borderId="34" xfId="0" applyFont="1" applyFill="1" applyBorder="1" applyAlignment="1">
      <alignment horizontal="center" vertical="center"/>
    </xf>
    <xf numFmtId="0" fontId="62" fillId="7" borderId="74" xfId="0" applyFont="1" applyFill="1" applyBorder="1" applyAlignment="1">
      <alignment horizontal="center" vertical="center" textRotation="90"/>
    </xf>
    <xf numFmtId="0" fontId="62" fillId="7" borderId="53" xfId="0" applyFont="1" applyFill="1" applyBorder="1" applyAlignment="1">
      <alignment horizontal="center" vertical="center" textRotation="90"/>
    </xf>
    <xf numFmtId="0" fontId="62" fillId="7" borderId="54" xfId="0" applyFont="1" applyFill="1" applyBorder="1" applyAlignment="1">
      <alignment horizontal="center" vertical="center" textRotation="90"/>
    </xf>
    <xf numFmtId="0" fontId="62" fillId="33" borderId="23" xfId="0" applyFont="1" applyFill="1" applyBorder="1" applyAlignment="1">
      <alignment horizontal="center" vertical="center" wrapText="1" readingOrder="2"/>
    </xf>
    <xf numFmtId="0" fontId="62" fillId="33" borderId="25" xfId="0" applyFont="1" applyFill="1" applyBorder="1" applyAlignment="1">
      <alignment horizontal="center" vertical="center" wrapText="1" readingOrder="2"/>
    </xf>
    <xf numFmtId="0" fontId="62" fillId="7" borderId="46" xfId="0" applyFont="1" applyFill="1" applyBorder="1" applyAlignment="1">
      <alignment horizontal="center" vertical="center" wrapText="1" readingOrder="2"/>
    </xf>
    <xf numFmtId="0" fontId="62" fillId="7" borderId="42" xfId="0" applyFont="1" applyFill="1" applyBorder="1" applyAlignment="1">
      <alignment horizontal="center" vertical="center" wrapText="1" readingOrder="2"/>
    </xf>
    <xf numFmtId="0" fontId="62" fillId="18" borderId="74" xfId="0" applyFont="1" applyFill="1" applyBorder="1" applyAlignment="1">
      <alignment horizontal="center" vertical="center" wrapText="1" readingOrder="2"/>
    </xf>
    <xf numFmtId="0" fontId="62" fillId="18" borderId="54" xfId="0" applyFont="1" applyFill="1" applyBorder="1" applyAlignment="1">
      <alignment horizontal="center" vertical="center" wrapText="1" readingOrder="2"/>
    </xf>
    <xf numFmtId="0" fontId="62" fillId="7" borderId="59" xfId="0" applyFont="1" applyFill="1" applyBorder="1" applyAlignment="1">
      <alignment horizontal="center" vertical="center" textRotation="90"/>
    </xf>
    <xf numFmtId="0" fontId="62" fillId="7" borderId="60" xfId="0" applyFont="1" applyFill="1" applyBorder="1" applyAlignment="1">
      <alignment horizontal="center" vertical="center" textRotation="90"/>
    </xf>
    <xf numFmtId="0" fontId="62" fillId="7" borderId="61" xfId="0" applyFont="1" applyFill="1" applyBorder="1" applyAlignment="1">
      <alignment horizontal="center" vertical="center" textRotation="90"/>
    </xf>
    <xf numFmtId="0" fontId="62" fillId="33" borderId="20" xfId="0" applyFont="1" applyFill="1" applyBorder="1" applyAlignment="1">
      <alignment horizontal="center" vertical="center" wrapText="1" readingOrder="2"/>
    </xf>
    <xf numFmtId="0" fontId="62" fillId="33" borderId="22" xfId="0" applyFont="1" applyFill="1" applyBorder="1" applyAlignment="1">
      <alignment horizontal="center" vertical="center" wrapText="1" readingOrder="2"/>
    </xf>
    <xf numFmtId="0" fontId="62" fillId="23" borderId="76" xfId="0" applyFont="1" applyFill="1" applyBorder="1" applyAlignment="1">
      <alignment horizontal="center" vertical="center" wrapText="1" readingOrder="2"/>
    </xf>
    <xf numFmtId="0" fontId="62" fillId="23" borderId="77" xfId="0" applyFont="1" applyFill="1" applyBorder="1" applyAlignment="1">
      <alignment horizontal="center" vertical="center" wrapText="1" readingOrder="2"/>
    </xf>
    <xf numFmtId="0" fontId="62" fillId="26" borderId="0" xfId="0" applyFont="1" applyFill="1" applyBorder="1" applyAlignment="1">
      <alignment horizontal="center" vertical="center" wrapText="1" readingOrder="2"/>
    </xf>
    <xf numFmtId="0" fontId="62" fillId="26" borderId="16" xfId="0" applyFont="1" applyFill="1" applyBorder="1" applyAlignment="1">
      <alignment horizontal="center" vertical="center" wrapText="1" readingOrder="2"/>
    </xf>
    <xf numFmtId="0" fontId="62" fillId="25" borderId="18" xfId="0" applyFont="1" applyFill="1" applyBorder="1" applyAlignment="1">
      <alignment horizontal="center" vertical="center" wrapText="1" readingOrder="2"/>
    </xf>
    <xf numFmtId="0" fontId="62" fillId="25" borderId="0" xfId="0" applyFont="1" applyFill="1" applyBorder="1" applyAlignment="1">
      <alignment horizontal="center" vertical="center" wrapText="1" readingOrder="2"/>
    </xf>
    <xf numFmtId="0" fontId="62" fillId="25" borderId="16" xfId="0" applyFont="1" applyFill="1" applyBorder="1" applyAlignment="1">
      <alignment horizontal="center" vertical="center" wrapText="1" readingOrder="2"/>
    </xf>
    <xf numFmtId="0" fontId="62" fillId="14" borderId="18" xfId="0" applyFont="1" applyFill="1" applyBorder="1" applyAlignment="1">
      <alignment horizontal="center" vertical="center" wrapText="1" readingOrder="2"/>
    </xf>
    <xf numFmtId="0" fontId="62" fillId="14" borderId="0" xfId="0" applyFont="1" applyFill="1" applyBorder="1" applyAlignment="1">
      <alignment horizontal="center" vertical="center" wrapText="1" readingOrder="2"/>
    </xf>
    <xf numFmtId="0" fontId="62" fillId="14" borderId="66" xfId="0" applyFont="1" applyFill="1" applyBorder="1" applyAlignment="1">
      <alignment horizontal="center" vertical="center" wrapText="1" readingOrder="2"/>
    </xf>
    <xf numFmtId="0" fontId="62" fillId="7" borderId="12" xfId="0" applyFont="1" applyFill="1" applyBorder="1" applyAlignment="1">
      <alignment horizontal="center" vertical="center" wrapText="1" readingOrder="2"/>
    </xf>
    <xf numFmtId="0" fontId="62" fillId="7" borderId="6" xfId="0" applyFont="1" applyFill="1" applyBorder="1" applyAlignment="1">
      <alignment horizontal="center" vertical="center" wrapText="1" readingOrder="2"/>
    </xf>
    <xf numFmtId="0" fontId="62" fillId="18" borderId="12" xfId="0" applyFont="1" applyFill="1" applyBorder="1" applyAlignment="1">
      <alignment horizontal="center" vertical="center" wrapText="1" readingOrder="2"/>
    </xf>
    <xf numFmtId="0" fontId="62" fillId="18" borderId="6" xfId="0" applyFont="1" applyFill="1" applyBorder="1" applyAlignment="1">
      <alignment horizontal="center" vertical="center" wrapText="1" readingOrder="2"/>
    </xf>
    <xf numFmtId="0" fontId="62" fillId="18" borderId="13" xfId="0" applyFont="1" applyFill="1" applyBorder="1" applyAlignment="1">
      <alignment horizontal="center" vertical="center" wrapText="1" readingOrder="2"/>
    </xf>
    <xf numFmtId="0" fontId="62" fillId="18" borderId="7" xfId="0" applyFont="1" applyFill="1" applyBorder="1" applyAlignment="1">
      <alignment horizontal="center" vertical="center" wrapText="1" readingOrder="2"/>
    </xf>
    <xf numFmtId="0" fontId="12" fillId="5" borderId="10" xfId="1" applyFont="1" applyFill="1" applyBorder="1" applyAlignment="1" applyProtection="1">
      <alignment horizontal="center" vertical="center" wrapText="1"/>
    </xf>
    <xf numFmtId="0" fontId="12" fillId="5" borderId="2" xfId="1" applyFont="1" applyFill="1" applyBorder="1" applyAlignment="1" applyProtection="1">
      <alignment horizontal="center" vertical="center" wrapText="1"/>
    </xf>
    <xf numFmtId="0" fontId="12" fillId="5" borderId="11" xfId="1" applyFont="1" applyFill="1" applyBorder="1" applyAlignment="1" applyProtection="1">
      <alignment horizontal="center" vertical="center" wrapText="1"/>
    </xf>
    <xf numFmtId="0" fontId="62" fillId="33" borderId="59" xfId="0" applyFont="1" applyFill="1" applyBorder="1" applyAlignment="1">
      <alignment horizontal="center" vertical="center" textRotation="90" wrapText="1" readingOrder="2"/>
    </xf>
    <xf numFmtId="0" fontId="62" fillId="33" borderId="60" xfId="0" applyFont="1" applyFill="1" applyBorder="1" applyAlignment="1">
      <alignment horizontal="center" vertical="center" textRotation="90" wrapText="1" readingOrder="2"/>
    </xf>
    <xf numFmtId="0" fontId="62" fillId="33" borderId="61" xfId="0" applyFont="1" applyFill="1" applyBorder="1" applyAlignment="1">
      <alignment horizontal="center" vertical="center" textRotation="90" wrapText="1" readingOrder="2"/>
    </xf>
    <xf numFmtId="0" fontId="12" fillId="5" borderId="9" xfId="1" applyFont="1" applyFill="1" applyBorder="1" applyAlignment="1" applyProtection="1">
      <alignment horizontal="center" vertical="center" wrapText="1"/>
    </xf>
    <xf numFmtId="0" fontId="12" fillId="5" borderId="14" xfId="1" applyFont="1" applyFill="1" applyBorder="1" applyAlignment="1" applyProtection="1">
      <alignment horizontal="center" vertical="center" wrapText="1"/>
    </xf>
    <xf numFmtId="0" fontId="12" fillId="5" borderId="8" xfId="1" applyFont="1" applyFill="1" applyBorder="1" applyAlignment="1" applyProtection="1">
      <alignment horizontal="center" vertical="center" wrapText="1"/>
    </xf>
    <xf numFmtId="0" fontId="62" fillId="8" borderId="43" xfId="0" applyFont="1" applyFill="1" applyBorder="1" applyAlignment="1">
      <alignment horizontal="center" vertical="center" wrapText="1" readingOrder="2"/>
    </xf>
    <xf numFmtId="0" fontId="62" fillId="8" borderId="44" xfId="0" applyFont="1" applyFill="1" applyBorder="1" applyAlignment="1">
      <alignment horizontal="center" vertical="center" wrapText="1" readingOrder="2"/>
    </xf>
    <xf numFmtId="0" fontId="62" fillId="25" borderId="43" xfId="0" applyFont="1" applyFill="1" applyBorder="1" applyAlignment="1">
      <alignment horizontal="center" vertical="center" wrapText="1" readingOrder="2"/>
    </xf>
    <xf numFmtId="0" fontId="62" fillId="25" borderId="44" xfId="0" applyFont="1" applyFill="1" applyBorder="1" applyAlignment="1">
      <alignment horizontal="center" vertical="center" wrapText="1" readingOrder="2"/>
    </xf>
    <xf numFmtId="0" fontId="62" fillId="31" borderId="23" xfId="0" applyFont="1" applyFill="1" applyBorder="1" applyAlignment="1">
      <alignment horizontal="center" vertical="center" textRotation="90" wrapText="1" readingOrder="2"/>
    </xf>
    <xf numFmtId="0" fontId="62" fillId="31" borderId="21" xfId="0" applyFont="1" applyFill="1" applyBorder="1" applyAlignment="1">
      <alignment horizontal="center" vertical="center" textRotation="90" wrapText="1" readingOrder="2"/>
    </xf>
    <xf numFmtId="0" fontId="62" fillId="31" borderId="22" xfId="0" applyFont="1" applyFill="1" applyBorder="1" applyAlignment="1">
      <alignment horizontal="center" vertical="center" textRotation="90" wrapText="1" readingOrder="2"/>
    </xf>
    <xf numFmtId="0" fontId="62" fillId="33" borderId="12" xfId="0" applyFont="1" applyFill="1" applyBorder="1" applyAlignment="1">
      <alignment horizontal="center" vertical="center" wrapText="1" readingOrder="2"/>
    </xf>
    <xf numFmtId="0" fontId="12" fillId="5" borderId="17" xfId="1" applyFont="1" applyFill="1" applyBorder="1" applyAlignment="1" applyProtection="1">
      <alignment horizontal="center" vertical="center" wrapText="1"/>
    </xf>
    <xf numFmtId="0" fontId="12" fillId="5" borderId="18" xfId="1" applyFont="1" applyFill="1" applyBorder="1" applyAlignment="1" applyProtection="1">
      <alignment horizontal="center" vertical="center" wrapText="1"/>
    </xf>
    <xf numFmtId="0" fontId="12" fillId="5" borderId="19" xfId="1" applyFont="1" applyFill="1" applyBorder="1" applyAlignment="1" applyProtection="1">
      <alignment horizontal="center" vertical="center" wrapText="1"/>
    </xf>
    <xf numFmtId="0" fontId="62" fillId="32" borderId="65" xfId="0" applyFont="1" applyFill="1" applyBorder="1" applyAlignment="1">
      <alignment horizontal="center" vertical="center" textRotation="90" wrapText="1" readingOrder="2"/>
    </xf>
    <xf numFmtId="0" fontId="62" fillId="32" borderId="66" xfId="0" applyFont="1" applyFill="1" applyBorder="1" applyAlignment="1">
      <alignment horizontal="center" vertical="center" textRotation="90" wrapText="1" readingOrder="2"/>
    </xf>
    <xf numFmtId="0" fontId="62" fillId="32" borderId="73" xfId="0" applyFont="1" applyFill="1" applyBorder="1" applyAlignment="1">
      <alignment horizontal="center" vertical="center" textRotation="90" wrapText="1" readingOrder="2"/>
    </xf>
    <xf numFmtId="0" fontId="62" fillId="3" borderId="23" xfId="0" applyFont="1" applyFill="1" applyBorder="1" applyAlignment="1">
      <alignment horizontal="center" vertical="center" wrapText="1" readingOrder="2"/>
    </xf>
    <xf numFmtId="0" fontId="62" fillId="3" borderId="12" xfId="0" applyFont="1" applyFill="1" applyBorder="1" applyAlignment="1">
      <alignment horizontal="center" vertical="center" wrapText="1" readingOrder="2"/>
    </xf>
    <xf numFmtId="0" fontId="62" fillId="3" borderId="10" xfId="0" applyFont="1" applyFill="1" applyBorder="1" applyAlignment="1">
      <alignment horizontal="center" vertical="center" wrapText="1" readingOrder="2"/>
    </xf>
    <xf numFmtId="0" fontId="62" fillId="3" borderId="17" xfId="0" applyFont="1" applyFill="1" applyBorder="1" applyAlignment="1">
      <alignment horizontal="center" vertical="center" wrapText="1" readingOrder="2"/>
    </xf>
    <xf numFmtId="0" fontId="62" fillId="31" borderId="46" xfId="0" applyFont="1" applyFill="1" applyBorder="1" applyAlignment="1">
      <alignment horizontal="center" vertical="center" textRotation="90" wrapText="1" readingOrder="2"/>
    </xf>
    <xf numFmtId="0" fontId="62" fillId="31" borderId="26" xfId="0" applyFont="1" applyFill="1" applyBorder="1" applyAlignment="1">
      <alignment horizontal="center" vertical="center" textRotation="90" wrapText="1" readingOrder="2"/>
    </xf>
    <xf numFmtId="0" fontId="62" fillId="31" borderId="42" xfId="0" applyFont="1" applyFill="1" applyBorder="1" applyAlignment="1">
      <alignment horizontal="center" vertical="center" textRotation="90" wrapText="1" readingOrder="2"/>
    </xf>
    <xf numFmtId="0" fontId="32" fillId="0" borderId="0" xfId="0" applyFont="1" applyBorder="1" applyAlignment="1">
      <alignment horizontal="center" vertical="center"/>
    </xf>
    <xf numFmtId="0" fontId="12" fillId="5" borderId="65" xfId="1" applyFont="1" applyFill="1" applyBorder="1" applyAlignment="1" applyProtection="1">
      <alignment horizontal="center" vertical="center" wrapText="1" shrinkToFit="1"/>
    </xf>
    <xf numFmtId="0" fontId="12" fillId="5" borderId="66" xfId="1" applyFont="1" applyFill="1" applyBorder="1" applyAlignment="1" applyProtection="1">
      <alignment horizontal="center" vertical="center" wrapText="1" shrinkToFit="1"/>
    </xf>
    <xf numFmtId="0" fontId="12" fillId="5" borderId="73" xfId="1" applyFont="1" applyFill="1" applyBorder="1" applyAlignment="1" applyProtection="1">
      <alignment horizontal="center" vertical="center" wrapText="1" shrinkToFit="1"/>
    </xf>
    <xf numFmtId="0" fontId="12" fillId="5" borderId="59" xfId="1" applyFont="1" applyFill="1" applyBorder="1" applyAlignment="1" applyProtection="1">
      <alignment horizontal="center" vertical="center" wrapText="1" shrinkToFit="1"/>
    </xf>
    <xf numFmtId="0" fontId="12" fillId="5" borderId="60" xfId="1" applyFont="1" applyFill="1" applyBorder="1" applyAlignment="1" applyProtection="1">
      <alignment horizontal="center" vertical="center" wrapText="1" shrinkToFit="1"/>
    </xf>
    <xf numFmtId="0" fontId="12" fillId="5" borderId="61" xfId="1" applyFont="1" applyFill="1" applyBorder="1" applyAlignment="1" applyProtection="1">
      <alignment horizontal="center" vertical="center" wrapText="1" shrinkToFit="1"/>
    </xf>
    <xf numFmtId="0" fontId="12" fillId="5" borderId="64" xfId="1" applyFont="1" applyFill="1" applyBorder="1" applyAlignment="1" applyProtection="1">
      <alignment horizontal="center" vertical="center" wrapText="1" shrinkToFit="1"/>
    </xf>
    <xf numFmtId="0" fontId="12" fillId="5" borderId="63" xfId="1" applyFont="1" applyFill="1" applyBorder="1" applyAlignment="1" applyProtection="1">
      <alignment horizontal="center" vertical="center" wrapText="1" shrinkToFit="1"/>
    </xf>
    <xf numFmtId="0" fontId="12" fillId="5" borderId="62" xfId="1" applyFont="1" applyFill="1" applyBorder="1" applyAlignment="1" applyProtection="1">
      <alignment horizontal="center" vertical="center" wrapText="1" shrinkToFit="1"/>
    </xf>
    <xf numFmtId="0" fontId="23" fillId="0" borderId="32" xfId="0" applyFont="1" applyBorder="1" applyAlignment="1">
      <alignment horizontal="center" vertical="center" readingOrder="2"/>
    </xf>
    <xf numFmtId="0" fontId="23" fillId="0" borderId="44" xfId="0" applyFont="1" applyBorder="1" applyAlignment="1">
      <alignment horizontal="center" vertical="center" readingOrder="2"/>
    </xf>
    <xf numFmtId="0" fontId="16" fillId="5" borderId="9" xfId="1" applyFont="1" applyFill="1" applyBorder="1" applyAlignment="1" applyProtection="1">
      <alignment horizontal="center" vertical="center" wrapText="1"/>
    </xf>
    <xf numFmtId="0" fontId="16" fillId="5" borderId="14" xfId="1" applyFont="1" applyFill="1" applyBorder="1" applyAlignment="1" applyProtection="1">
      <alignment horizontal="center" vertical="center" wrapText="1"/>
    </xf>
    <xf numFmtId="0" fontId="16" fillId="5" borderId="8" xfId="1" applyFont="1" applyFill="1" applyBorder="1" applyAlignment="1" applyProtection="1">
      <alignment horizontal="center" vertical="center" wrapText="1"/>
    </xf>
    <xf numFmtId="0" fontId="16" fillId="5" borderId="10" xfId="1" applyFont="1" applyFill="1" applyBorder="1" applyAlignment="1" applyProtection="1">
      <alignment horizontal="center" vertical="center" wrapText="1"/>
    </xf>
    <xf numFmtId="0" fontId="16" fillId="5" borderId="2" xfId="1" applyFont="1" applyFill="1" applyBorder="1" applyAlignment="1" applyProtection="1">
      <alignment horizontal="center" vertical="center" wrapText="1"/>
    </xf>
    <xf numFmtId="0" fontId="16" fillId="5" borderId="17" xfId="1" applyFont="1" applyFill="1" applyBorder="1" applyAlignment="1" applyProtection="1">
      <alignment horizontal="center" vertical="center" wrapText="1" shrinkToFit="1"/>
    </xf>
    <xf numFmtId="0" fontId="16" fillId="5" borderId="18" xfId="1" applyFont="1" applyFill="1" applyBorder="1" applyAlignment="1" applyProtection="1">
      <alignment horizontal="center" vertical="center" wrapText="1" shrinkToFit="1"/>
    </xf>
    <xf numFmtId="0" fontId="16" fillId="5" borderId="15" xfId="1" applyFont="1" applyFill="1" applyBorder="1" applyAlignment="1" applyProtection="1">
      <alignment horizontal="center" vertical="center" wrapText="1"/>
    </xf>
    <xf numFmtId="0" fontId="16" fillId="5" borderId="16" xfId="1" applyFont="1" applyFill="1" applyBorder="1" applyAlignment="1" applyProtection="1">
      <alignment horizontal="center" vertical="center" wrapText="1"/>
    </xf>
    <xf numFmtId="0" fontId="16" fillId="5" borderId="19" xfId="1" applyFont="1" applyFill="1" applyBorder="1" applyAlignment="1" applyProtection="1">
      <alignment horizontal="center" vertical="center" wrapText="1" shrinkToFit="1"/>
    </xf>
    <xf numFmtId="0" fontId="16" fillId="5" borderId="35" xfId="1" applyFont="1" applyFill="1" applyBorder="1" applyAlignment="1" applyProtection="1">
      <alignment horizontal="center" vertical="center" wrapText="1"/>
    </xf>
    <xf numFmtId="0" fontId="16" fillId="5" borderId="25" xfId="1" applyFont="1" applyFill="1" applyBorder="1" applyAlignment="1" applyProtection="1">
      <alignment horizontal="center" vertical="center" wrapText="1"/>
    </xf>
    <xf numFmtId="0" fontId="17" fillId="18" borderId="13" xfId="0" applyFont="1" applyFill="1" applyBorder="1" applyAlignment="1">
      <alignment horizontal="center" vertical="center" wrapText="1" readingOrder="2"/>
    </xf>
    <xf numFmtId="0" fontId="17" fillId="18" borderId="7" xfId="0" applyFont="1" applyFill="1" applyBorder="1" applyAlignment="1">
      <alignment horizontal="center" vertical="center" wrapText="1" readingOrder="2"/>
    </xf>
    <xf numFmtId="0" fontId="19" fillId="19" borderId="43" xfId="0" applyFont="1" applyFill="1" applyBorder="1" applyAlignment="1">
      <alignment horizontal="center" vertical="center"/>
    </xf>
    <xf numFmtId="0" fontId="19" fillId="19" borderId="70" xfId="0" applyFont="1" applyFill="1" applyBorder="1" applyAlignment="1">
      <alignment horizontal="center" vertical="center"/>
    </xf>
    <xf numFmtId="0" fontId="19" fillId="7" borderId="71" xfId="0" applyFont="1" applyFill="1" applyBorder="1" applyAlignment="1">
      <alignment horizontal="center" vertical="center"/>
    </xf>
    <xf numFmtId="0" fontId="19" fillId="7" borderId="45" xfId="0" applyFont="1" applyFill="1" applyBorder="1" applyAlignment="1">
      <alignment horizontal="center" vertical="center"/>
    </xf>
    <xf numFmtId="0" fontId="16" fillId="5" borderId="12" xfId="1" applyFont="1" applyFill="1" applyBorder="1" applyAlignment="1" applyProtection="1">
      <alignment horizontal="center" vertical="center" wrapText="1" shrinkToFit="1"/>
    </xf>
    <xf numFmtId="0" fontId="16" fillId="5" borderId="29" xfId="1" applyFont="1" applyFill="1" applyBorder="1" applyAlignment="1" applyProtection="1">
      <alignment horizontal="center" vertical="center" wrapText="1" shrinkToFit="1"/>
    </xf>
    <xf numFmtId="0" fontId="16" fillId="5" borderId="2" xfId="1" applyFont="1" applyFill="1" applyBorder="1" applyAlignment="1" applyProtection="1">
      <alignment horizontal="center" vertical="center" wrapText="1" shrinkToFit="1"/>
    </xf>
    <xf numFmtId="0" fontId="16" fillId="5" borderId="11" xfId="1" applyFont="1" applyFill="1" applyBorder="1" applyAlignment="1" applyProtection="1">
      <alignment horizontal="center" vertical="center" wrapText="1" shrinkToFit="1"/>
    </xf>
    <xf numFmtId="0" fontId="16" fillId="5" borderId="36" xfId="1" applyFont="1" applyFill="1" applyBorder="1" applyAlignment="1" applyProtection="1">
      <alignment horizontal="center" vertical="center" wrapText="1"/>
    </xf>
    <xf numFmtId="0" fontId="16" fillId="5" borderId="47" xfId="1" applyFont="1" applyFill="1" applyBorder="1" applyAlignment="1" applyProtection="1">
      <alignment horizontal="center" vertical="center" wrapText="1"/>
    </xf>
    <xf numFmtId="0" fontId="16" fillId="5" borderId="59" xfId="1" applyFont="1" applyFill="1" applyBorder="1" applyAlignment="1" applyProtection="1">
      <alignment horizontal="center" vertical="center" wrapText="1"/>
    </xf>
    <xf numFmtId="0" fontId="16" fillId="5" borderId="60" xfId="1" applyFont="1" applyFill="1" applyBorder="1" applyAlignment="1" applyProtection="1">
      <alignment horizontal="center" vertical="center" wrapText="1"/>
    </xf>
    <xf numFmtId="0" fontId="16" fillId="5" borderId="61" xfId="1" applyFont="1" applyFill="1" applyBorder="1" applyAlignment="1" applyProtection="1">
      <alignment horizontal="center" vertical="center" wrapText="1"/>
    </xf>
    <xf numFmtId="0" fontId="16" fillId="5" borderId="10" xfId="1" applyFont="1" applyFill="1" applyBorder="1" applyAlignment="1" applyProtection="1">
      <alignment horizontal="center" vertical="center" wrapText="1" shrinkToFit="1"/>
    </xf>
    <xf numFmtId="0" fontId="19" fillId="19" borderId="44" xfId="0" applyFont="1" applyFill="1" applyBorder="1" applyAlignment="1">
      <alignment horizontal="center" vertical="center"/>
    </xf>
    <xf numFmtId="0" fontId="16" fillId="5" borderId="37" xfId="1" applyFont="1" applyFill="1" applyBorder="1" applyAlignment="1" applyProtection="1">
      <alignment horizontal="center" vertical="center" wrapText="1"/>
    </xf>
    <xf numFmtId="0" fontId="62" fillId="18" borderId="74" xfId="0" applyFont="1" applyFill="1" applyBorder="1" applyAlignment="1">
      <alignment horizontal="center" vertical="center" textRotation="90"/>
    </xf>
    <xf numFmtId="0" fontId="62" fillId="18" borderId="53" xfId="0" applyFont="1" applyFill="1" applyBorder="1" applyAlignment="1">
      <alignment horizontal="center" vertical="center" textRotation="90"/>
    </xf>
    <xf numFmtId="0" fontId="62" fillId="18" borderId="54" xfId="0" applyFont="1" applyFill="1" applyBorder="1" applyAlignment="1">
      <alignment horizontal="center" vertical="center" textRotation="90"/>
    </xf>
    <xf numFmtId="0" fontId="62" fillId="18" borderId="77" xfId="0" applyFont="1" applyFill="1" applyBorder="1" applyAlignment="1">
      <alignment horizontal="center" vertical="center" textRotation="90"/>
    </xf>
    <xf numFmtId="0" fontId="62" fillId="18" borderId="57" xfId="0" applyFont="1" applyFill="1" applyBorder="1" applyAlignment="1">
      <alignment horizontal="center" vertical="center" textRotation="90"/>
    </xf>
    <xf numFmtId="0" fontId="62" fillId="18" borderId="58" xfId="0" applyFont="1" applyFill="1" applyBorder="1" applyAlignment="1">
      <alignment horizontal="center" vertical="center" textRotation="90"/>
    </xf>
    <xf numFmtId="0" fontId="17" fillId="23" borderId="44" xfId="0" applyFont="1" applyFill="1" applyBorder="1" applyAlignment="1">
      <alignment horizontal="center" vertical="center" wrapText="1" readingOrder="2"/>
    </xf>
    <xf numFmtId="0" fontId="17" fillId="29" borderId="23" xfId="0" applyFont="1" applyFill="1" applyBorder="1" applyAlignment="1">
      <alignment horizontal="center" vertical="center" textRotation="90" wrapText="1" readingOrder="2"/>
    </xf>
    <xf numFmtId="0" fontId="17" fillId="29" borderId="21" xfId="0" applyFont="1" applyFill="1" applyBorder="1" applyAlignment="1">
      <alignment horizontal="center" vertical="center" textRotation="90" wrapText="1" readingOrder="2"/>
    </xf>
    <xf numFmtId="0" fontId="17" fillId="29" borderId="22" xfId="0" applyFont="1" applyFill="1" applyBorder="1" applyAlignment="1">
      <alignment horizontal="center" vertical="center" textRotation="90" wrapText="1" readingOrder="2"/>
    </xf>
    <xf numFmtId="0" fontId="17" fillId="30" borderId="13" xfId="0" applyFont="1" applyFill="1" applyBorder="1" applyAlignment="1">
      <alignment horizontal="center" vertical="center" textRotation="90" wrapText="1" readingOrder="2"/>
    </xf>
    <xf numFmtId="0" fontId="17" fillId="30" borderId="5" xfId="0" applyFont="1" applyFill="1" applyBorder="1" applyAlignment="1">
      <alignment horizontal="center" vertical="center" textRotation="90" wrapText="1" readingOrder="2"/>
    </xf>
    <xf numFmtId="0" fontId="17" fillId="30" borderId="7" xfId="0" applyFont="1" applyFill="1" applyBorder="1" applyAlignment="1">
      <alignment horizontal="center" vertical="center" textRotation="90" wrapText="1" readingOrder="2"/>
    </xf>
    <xf numFmtId="0" fontId="17" fillId="3" borderId="44" xfId="0" applyFont="1" applyFill="1" applyBorder="1" applyAlignment="1">
      <alignment horizontal="center" vertical="center" wrapText="1" readingOrder="2"/>
    </xf>
    <xf numFmtId="0" fontId="17" fillId="3" borderId="45" xfId="0" applyFont="1" applyFill="1" applyBorder="1" applyAlignment="1">
      <alignment horizontal="center" vertical="center" wrapText="1" readingOrder="2"/>
    </xf>
    <xf numFmtId="0" fontId="16" fillId="5" borderId="11" xfId="1" applyFont="1" applyFill="1" applyBorder="1" applyAlignment="1" applyProtection="1">
      <alignment horizontal="center" vertical="center" wrapText="1"/>
    </xf>
    <xf numFmtId="0" fontId="16" fillId="5" borderId="38" xfId="1" applyFont="1" applyFill="1" applyBorder="1" applyAlignment="1" applyProtection="1">
      <alignment horizontal="center" vertical="center" wrapText="1"/>
    </xf>
    <xf numFmtId="0" fontId="16" fillId="5" borderId="29" xfId="1" applyFont="1" applyFill="1" applyBorder="1" applyAlignment="1" applyProtection="1">
      <alignment horizontal="center" vertical="center" wrapText="1"/>
    </xf>
    <xf numFmtId="0" fontId="16" fillId="5" borderId="64" xfId="1" applyFont="1" applyFill="1" applyBorder="1" applyAlignment="1" applyProtection="1">
      <alignment horizontal="center" vertical="center" wrapText="1"/>
    </xf>
    <xf numFmtId="0" fontId="16" fillId="5" borderId="63" xfId="1" applyFont="1" applyFill="1" applyBorder="1" applyAlignment="1" applyProtection="1">
      <alignment horizontal="center" vertical="center" wrapText="1"/>
    </xf>
    <xf numFmtId="0" fontId="16" fillId="5" borderId="62" xfId="1" applyFont="1" applyFill="1" applyBorder="1" applyAlignment="1" applyProtection="1">
      <alignment horizontal="center" vertical="center" wrapText="1"/>
    </xf>
    <xf numFmtId="0" fontId="16" fillId="5" borderId="30" xfId="1" applyFont="1" applyFill="1" applyBorder="1" applyAlignment="1" applyProtection="1">
      <alignment horizontal="center" vertical="center" wrapText="1"/>
    </xf>
    <xf numFmtId="0" fontId="17" fillId="23" borderId="20" xfId="0" applyFont="1" applyFill="1" applyBorder="1" applyAlignment="1">
      <alignment horizontal="center" vertical="center" wrapText="1" readingOrder="2"/>
    </xf>
    <xf numFmtId="0" fontId="17" fillId="23" borderId="12" xfId="0" applyFont="1" applyFill="1" applyBorder="1" applyAlignment="1">
      <alignment horizontal="center" vertical="center" wrapText="1" readingOrder="2"/>
    </xf>
    <xf numFmtId="0" fontId="17" fillId="23" borderId="46" xfId="0" applyFont="1" applyFill="1" applyBorder="1" applyAlignment="1">
      <alignment horizontal="center" vertical="center" wrapText="1" readingOrder="2"/>
    </xf>
    <xf numFmtId="0" fontId="17" fillId="29" borderId="77" xfId="0" applyFont="1" applyFill="1" applyBorder="1" applyAlignment="1">
      <alignment horizontal="center" vertical="center" textRotation="90" wrapText="1" readingOrder="2"/>
    </xf>
    <xf numFmtId="0" fontId="17" fillId="29" borderId="57" xfId="0" applyFont="1" applyFill="1" applyBorder="1" applyAlignment="1">
      <alignment horizontal="center" vertical="center" textRotation="90" wrapText="1" readingOrder="2"/>
    </xf>
    <xf numFmtId="0" fontId="17" fillId="29" borderId="58" xfId="0" applyFont="1" applyFill="1" applyBorder="1" applyAlignment="1">
      <alignment horizontal="center" vertical="center" textRotation="90" wrapText="1" readingOrder="2"/>
    </xf>
    <xf numFmtId="0" fontId="17" fillId="3" borderId="64" xfId="0" applyFont="1" applyFill="1" applyBorder="1" applyAlignment="1">
      <alignment horizontal="center" vertical="center" wrapText="1" readingOrder="2"/>
    </xf>
    <xf numFmtId="0" fontId="17" fillId="3" borderId="34" xfId="0" applyFont="1" applyFill="1" applyBorder="1" applyAlignment="1">
      <alignment horizontal="center" vertical="center" wrapText="1" readingOrder="2"/>
    </xf>
    <xf numFmtId="0" fontId="17" fillId="30" borderId="23" xfId="0" applyFont="1" applyFill="1" applyBorder="1" applyAlignment="1">
      <alignment horizontal="center" vertical="center" wrapText="1" readingOrder="2"/>
    </xf>
    <xf numFmtId="0" fontId="17" fillId="30" borderId="12" xfId="0" applyFont="1" applyFill="1" applyBorder="1" applyAlignment="1">
      <alignment horizontal="center" vertical="center" wrapText="1" readingOrder="2"/>
    </xf>
    <xf numFmtId="0" fontId="17" fillId="30" borderId="13" xfId="0" applyFont="1" applyFill="1" applyBorder="1" applyAlignment="1">
      <alignment horizontal="center" vertical="center" wrapText="1" readingOrder="2"/>
    </xf>
    <xf numFmtId="0" fontId="19" fillId="7" borderId="1" xfId="0" applyFont="1" applyFill="1" applyBorder="1" applyAlignment="1">
      <alignment horizontal="center" vertical="center"/>
    </xf>
    <xf numFmtId="0" fontId="19" fillId="7" borderId="5" xfId="0" applyFont="1" applyFill="1" applyBorder="1" applyAlignment="1">
      <alignment horizontal="center" vertical="center"/>
    </xf>
    <xf numFmtId="0" fontId="19" fillId="19" borderId="21" xfId="0" applyFont="1" applyFill="1" applyBorder="1" applyAlignment="1">
      <alignment horizontal="center" vertical="center"/>
    </xf>
    <xf numFmtId="0" fontId="19" fillId="19" borderId="1" xfId="0" applyFont="1" applyFill="1" applyBorder="1" applyAlignment="1">
      <alignment horizontal="center" vertical="center"/>
    </xf>
    <xf numFmtId="0" fontId="17" fillId="18" borderId="59" xfId="0" applyFont="1" applyFill="1" applyBorder="1" applyAlignment="1">
      <alignment horizontal="center" vertical="center"/>
    </xf>
    <xf numFmtId="0" fontId="17" fillId="18" borderId="60" xfId="0" applyFont="1" applyFill="1" applyBorder="1" applyAlignment="1">
      <alignment horizontal="center" vertical="center"/>
    </xf>
    <xf numFmtId="0" fontId="17" fillId="18" borderId="61" xfId="0" applyFont="1" applyFill="1" applyBorder="1" applyAlignment="1">
      <alignment horizontal="center" vertical="center"/>
    </xf>
    <xf numFmtId="0" fontId="19" fillId="19" borderId="24" xfId="0" applyFont="1" applyFill="1" applyBorder="1" applyAlignment="1">
      <alignment horizontal="center" vertical="center"/>
    </xf>
    <xf numFmtId="0" fontId="17" fillId="23" borderId="23" xfId="0" applyFont="1" applyFill="1" applyBorder="1" applyAlignment="1">
      <alignment horizontal="center" vertical="center" wrapText="1" readingOrder="2"/>
    </xf>
    <xf numFmtId="0" fontId="71" fillId="0" borderId="0" xfId="0" applyFont="1" applyBorder="1" applyAlignment="1">
      <alignment horizontal="center" vertical="center"/>
    </xf>
    <xf numFmtId="0" fontId="71" fillId="0" borderId="44" xfId="0" applyFont="1" applyBorder="1" applyAlignment="1">
      <alignment horizontal="center" vertical="center"/>
    </xf>
    <xf numFmtId="0" fontId="12" fillId="5" borderId="46"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71" fillId="0" borderId="32" xfId="0" applyFont="1" applyBorder="1" applyAlignment="1">
      <alignment horizontal="center" vertical="center"/>
    </xf>
    <xf numFmtId="0" fontId="12" fillId="5" borderId="29"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32" xfId="0" applyFont="1" applyFill="1" applyBorder="1" applyAlignment="1">
      <alignment horizontal="center" vertical="center"/>
    </xf>
    <xf numFmtId="0" fontId="12" fillId="5" borderId="18"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55" xfId="0" applyFont="1" applyFill="1" applyBorder="1" applyAlignment="1">
      <alignment horizontal="center" vertical="center"/>
    </xf>
    <xf numFmtId="0" fontId="12" fillId="5" borderId="50"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46" xfId="0" applyFont="1" applyFill="1" applyBorder="1" applyAlignment="1">
      <alignment horizontal="center" vertical="center"/>
    </xf>
    <xf numFmtId="0" fontId="12" fillId="5" borderId="31"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9"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41" xfId="0" applyFont="1" applyFill="1" applyBorder="1" applyAlignment="1">
      <alignment horizontal="center" vertical="center"/>
    </xf>
    <xf numFmtId="0" fontId="12" fillId="5" borderId="76" xfId="0" applyFont="1" applyFill="1" applyBorder="1" applyAlignment="1">
      <alignment horizontal="center" vertical="center"/>
    </xf>
    <xf numFmtId="0" fontId="12" fillId="5" borderId="28" xfId="0" applyFont="1" applyFill="1" applyBorder="1" applyAlignment="1">
      <alignment horizontal="center" vertical="center"/>
    </xf>
    <xf numFmtId="0" fontId="12" fillId="5" borderId="75" xfId="0" applyFont="1" applyFill="1" applyBorder="1" applyAlignment="1">
      <alignment horizontal="center" vertical="center"/>
    </xf>
    <xf numFmtId="0" fontId="12" fillId="5" borderId="20" xfId="0" applyFont="1" applyFill="1" applyBorder="1" applyAlignment="1">
      <alignment horizontal="center" vertical="center" wrapText="1"/>
    </xf>
    <xf numFmtId="0" fontId="12" fillId="5" borderId="41" xfId="0" applyFont="1" applyFill="1" applyBorder="1" applyAlignment="1">
      <alignment horizontal="center" vertical="center" wrapText="1"/>
    </xf>
    <xf numFmtId="0" fontId="12" fillId="5" borderId="78"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38" xfId="0" applyFont="1" applyFill="1" applyBorder="1" applyAlignment="1">
      <alignment horizontal="center" vertical="center"/>
    </xf>
    <xf numFmtId="0" fontId="12" fillId="5" borderId="13" xfId="0" applyFont="1" applyFill="1" applyBorder="1" applyAlignment="1">
      <alignment horizontal="center" vertical="center" wrapText="1"/>
    </xf>
    <xf numFmtId="0" fontId="12" fillId="5" borderId="40"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12" fillId="5" borderId="74" xfId="0" applyFont="1" applyFill="1" applyBorder="1" applyAlignment="1">
      <alignment horizontal="center" vertical="center"/>
    </xf>
    <xf numFmtId="0" fontId="12" fillId="5" borderId="72" xfId="0" applyFont="1" applyFill="1" applyBorder="1" applyAlignment="1">
      <alignment horizontal="center" vertical="center"/>
    </xf>
    <xf numFmtId="0" fontId="12" fillId="5" borderId="60" xfId="0" applyFont="1" applyFill="1" applyBorder="1" applyAlignment="1">
      <alignment horizontal="center" vertical="center"/>
    </xf>
    <xf numFmtId="0" fontId="12" fillId="5" borderId="61" xfId="0" applyFont="1" applyFill="1" applyBorder="1" applyAlignment="1">
      <alignment horizontal="center" vertical="center"/>
    </xf>
    <xf numFmtId="0" fontId="17" fillId="18" borderId="34" xfId="0" applyFont="1" applyFill="1" applyBorder="1" applyAlignment="1">
      <alignment horizontal="center" vertical="center"/>
    </xf>
    <xf numFmtId="0" fontId="17" fillId="18" borderId="0" xfId="0" applyFont="1" applyFill="1" applyBorder="1" applyAlignment="1">
      <alignment horizontal="center" vertical="center"/>
    </xf>
    <xf numFmtId="0" fontId="17" fillId="18" borderId="32" xfId="0" applyFont="1" applyFill="1" applyBorder="1" applyAlignment="1">
      <alignment horizontal="center" vertical="center"/>
    </xf>
    <xf numFmtId="0" fontId="32" fillId="0" borderId="0" xfId="0" applyFont="1" applyAlignment="1">
      <alignment horizontal="center" wrapText="1" readingOrder="2"/>
    </xf>
    <xf numFmtId="0" fontId="85" fillId="0" borderId="0" xfId="0" applyFont="1" applyAlignment="1">
      <alignment horizontal="center" vertical="center" readingOrder="2"/>
    </xf>
    <xf numFmtId="0" fontId="90" fillId="0" borderId="0" xfId="0" applyFont="1" applyBorder="1" applyAlignment="1">
      <alignment horizontal="center" vertical="center" readingOrder="2"/>
    </xf>
    <xf numFmtId="0" fontId="49" fillId="0" borderId="0" xfId="0" applyFont="1" applyAlignment="1">
      <alignment horizontal="center" vertical="center" readingOrder="2"/>
    </xf>
    <xf numFmtId="0" fontId="89" fillId="0" borderId="0" xfId="0" applyFont="1" applyBorder="1" applyAlignment="1">
      <alignment horizontal="center" vertical="center" readingOrder="2"/>
    </xf>
    <xf numFmtId="0" fontId="32" fillId="0" borderId="0" xfId="0" applyFont="1" applyAlignment="1">
      <alignment horizontal="center" vertical="center" wrapText="1" readingOrder="2"/>
    </xf>
    <xf numFmtId="0" fontId="101" fillId="0" borderId="0" xfId="0" applyFont="1" applyBorder="1" applyAlignment="1">
      <alignment horizontal="right" vertical="center" readingOrder="1"/>
    </xf>
    <xf numFmtId="0" fontId="98" fillId="0" borderId="0" xfId="0" applyFont="1" applyAlignment="1">
      <alignment horizontal="center" vertical="center" readingOrder="2"/>
    </xf>
    <xf numFmtId="0" fontId="91" fillId="0" borderId="0" xfId="0" applyFont="1" applyAlignment="1">
      <alignment horizontal="center" vertical="center" readingOrder="2"/>
    </xf>
    <xf numFmtId="0" fontId="19" fillId="0" borderId="0" xfId="0" applyFont="1" applyAlignment="1">
      <alignment horizontal="left" vertical="center"/>
    </xf>
  </cellXfs>
  <cellStyles count="5">
    <cellStyle name="Hyperlink 2" xfId="4"/>
    <cellStyle name="Normal" xfId="0" builtinId="0"/>
    <cellStyle name="Normal 2" xfId="2"/>
    <cellStyle name="Normal 3" xfId="1"/>
    <cellStyle name="ارتباط تشعبي" xfId="3" builtinId="8"/>
  </cellStyles>
  <dxfs count="36">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rgb="FFFFC000"/>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ill>
        <patternFill>
          <bgColor theme="5" tint="0.79998168889431442"/>
        </patternFill>
      </fill>
    </dxf>
    <dxf>
      <fill>
        <patternFill>
          <bgColor rgb="FFFF0000"/>
        </patternFill>
      </fill>
    </dxf>
    <dxf>
      <font>
        <color auto="1"/>
      </font>
      <fill>
        <patternFill>
          <bgColor rgb="FF00B050"/>
        </patternFill>
      </fill>
    </dxf>
  </dxfs>
  <tableStyles count="0" defaultTableStyle="TableStyleMedium2" defaultPivotStyle="PivotStyleLight16"/>
  <colors>
    <mruColors>
      <color rgb="FFCCFF66"/>
      <color rgb="FFFFFF99"/>
      <color rgb="FFFFFFCC"/>
      <color rgb="FF00CC00"/>
      <color rgb="FF0033CC"/>
      <color rgb="FFCCFFFF"/>
      <color rgb="FFCCFF99"/>
      <color rgb="FFCCFF33"/>
      <color rgb="FFFFFF66"/>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ar-SA" sz="1800" b="1"/>
              <a:t>المستفيدين بالغين فوق سن 18 </a:t>
            </a:r>
          </a:p>
        </c:rich>
      </c:tx>
      <c:layout>
        <c:manualLayout>
          <c:xMode val="edge"/>
          <c:yMode val="edge"/>
          <c:x val="0.36849240766701169"/>
          <c:y val="5.475040257648953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3731380711169062E-2"/>
          <c:y val="0.17758530183727034"/>
          <c:w val="0.84386066391382608"/>
          <c:h val="0.62532795719375656"/>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75E-4C5A-8BEA-887BF0878CD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75E-4C5A-8BEA-887BF0878CD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75E-4C5A-8BEA-887BF0878CD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375E-4C5A-8BEA-887BF0878CDC}"/>
              </c:ext>
            </c:extLst>
          </c:dPt>
          <c:dLbls>
            <c:dLbl>
              <c:idx val="1"/>
              <c:layout>
                <c:manualLayout>
                  <c:x val="-0.15752467247326568"/>
                  <c:y val="-0.1587604447994725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75E-4C5A-8BEA-887BF0878CDC}"/>
                </c:ext>
              </c:extLst>
            </c:dLbl>
            <c:dLbl>
              <c:idx val="2"/>
              <c:layout>
                <c:manualLayout>
                  <c:x val="9.279313015809329E-2"/>
                  <c:y val="-0.1379661962544536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75E-4C5A-8BEA-887BF0878CDC}"/>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[4]ورقة1!$C$38:$F$39</c:f>
              <c:multiLvlStrCache>
                <c:ptCount val="4"/>
                <c:lvl>
                  <c:pt idx="0">
                    <c:v>H</c:v>
                  </c:pt>
                  <c:pt idx="1">
                    <c:v>N</c:v>
                  </c:pt>
                  <c:pt idx="2">
                    <c:v>H</c:v>
                  </c:pt>
                  <c:pt idx="3">
                    <c:v>N</c:v>
                  </c:pt>
                </c:lvl>
                <c:lvl>
                  <c:pt idx="0">
                    <c:v>M</c:v>
                  </c:pt>
                  <c:pt idx="2">
                    <c:v>F</c:v>
                  </c:pt>
                </c:lvl>
              </c:multiLvlStrCache>
            </c:multiLvlStrRef>
          </c:cat>
          <c:val>
            <c:numRef>
              <c:f>[4]ورقة1!$C$40:$F$40</c:f>
              <c:numCache>
                <c:formatCode>General</c:formatCode>
                <c:ptCount val="4"/>
                <c:pt idx="0">
                  <c:v>194</c:v>
                </c:pt>
                <c:pt idx="1">
                  <c:v>1396</c:v>
                </c:pt>
                <c:pt idx="2">
                  <c:v>378</c:v>
                </c:pt>
                <c:pt idx="3">
                  <c:v>541</c:v>
                </c:pt>
              </c:numCache>
            </c:numRef>
          </c:val>
          <c:extLst>
            <c:ext xmlns:c16="http://schemas.microsoft.com/office/drawing/2014/chart" uri="{C3380CC4-5D6E-409C-BE32-E72D297353CC}">
              <c16:uniqueId val="{00000008-375E-4C5A-8BEA-887BF0878CDC}"/>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7.3240048815554112E-2"/>
          <c:y val="0.85547465987041471"/>
          <c:w val="0.81813419819337885"/>
          <c:h val="9.6216161385623888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ar-SA" sz="1600" b="1" i="0" u="none" strike="noStrike" baseline="0">
                <a:effectLst/>
              </a:rPr>
              <a:t>المستفيدين بالغين تحت سن 18</a:t>
            </a:r>
            <a:endParaRPr lang="ar-SA" sz="1600"/>
          </a:p>
        </c:rich>
      </c:tx>
      <c:layout>
        <c:manualLayout>
          <c:xMode val="edge"/>
          <c:yMode val="edge"/>
          <c:x val="0.40780673181324645"/>
          <c:y val="4.0201005025125629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EC0-49BE-AC2F-3F82B87DBDF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EC0-49BE-AC2F-3F82B87DBDFF}"/>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DEC0-49BE-AC2F-3F82B87DBDFF}"/>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DEC0-49BE-AC2F-3F82B87DBDFF}"/>
              </c:ext>
            </c:extLst>
          </c:dPt>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dLblPos val="bestFit"/>
            <c:showLegendKey val="1"/>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مستفيدون!$C$16:$F$17</c:f>
              <c:multiLvlStrCache>
                <c:ptCount val="4"/>
                <c:lvl>
                  <c:pt idx="0">
                    <c:v>H</c:v>
                  </c:pt>
                  <c:pt idx="1">
                    <c:v>N</c:v>
                  </c:pt>
                  <c:pt idx="2">
                    <c:v>H</c:v>
                  </c:pt>
                  <c:pt idx="3">
                    <c:v>N</c:v>
                  </c:pt>
                </c:lvl>
                <c:lvl>
                  <c:pt idx="0">
                    <c:v>M</c:v>
                  </c:pt>
                  <c:pt idx="2">
                    <c:v>F</c:v>
                  </c:pt>
                </c:lvl>
              </c:multiLvlStrCache>
            </c:multiLvlStrRef>
          </c:cat>
          <c:val>
            <c:numRef>
              <c:f>مستفيدون!$C$18:$F$18</c:f>
              <c:numCache>
                <c:formatCode>General</c:formatCode>
                <c:ptCount val="4"/>
                <c:pt idx="0">
                  <c:v>1073</c:v>
                </c:pt>
                <c:pt idx="1">
                  <c:v>1280</c:v>
                </c:pt>
                <c:pt idx="2">
                  <c:v>416</c:v>
                </c:pt>
                <c:pt idx="3">
                  <c:v>1719</c:v>
                </c:pt>
              </c:numCache>
            </c:numRef>
          </c:val>
          <c:extLst>
            <c:ext xmlns:c16="http://schemas.microsoft.com/office/drawing/2014/chart" uri="{C3380CC4-5D6E-409C-BE32-E72D297353CC}">
              <c16:uniqueId val="{00000008-DEC0-49BE-AC2F-3F82B87DBDFF}"/>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2809266610268757"/>
          <c:y val="0.87086744322248977"/>
          <c:w val="0.83196893776707659"/>
          <c:h val="7.9545779918006113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ar-SA" sz="1600" b="1" i="0" u="none" strike="noStrike" baseline="0">
                <a:effectLst/>
              </a:rPr>
              <a:t>المستفيدين من أشخاص ذوي اعاقة و غيرهم</a:t>
            </a:r>
            <a:endParaRPr lang="ar-SA" sz="1600"/>
          </a:p>
        </c:rich>
      </c:tx>
      <c:layout>
        <c:manualLayout>
          <c:xMode val="edge"/>
          <c:yMode val="edge"/>
          <c:x val="0.37066553260220542"/>
          <c:y val="5.730657301880197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A71-4D67-B51E-EF4C1EF1410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A71-4D67-B51E-EF4C1EF1410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A71-4D67-B51E-EF4C1EF1410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EA71-4D67-B51E-EF4C1EF14106}"/>
              </c:ext>
            </c:extLst>
          </c:dPt>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مستفيدون!$C$27:$F$28</c:f>
              <c:multiLvlStrCache>
                <c:ptCount val="4"/>
                <c:lvl>
                  <c:pt idx="0">
                    <c:v>H</c:v>
                  </c:pt>
                  <c:pt idx="1">
                    <c:v>N</c:v>
                  </c:pt>
                  <c:pt idx="2">
                    <c:v>H</c:v>
                  </c:pt>
                  <c:pt idx="3">
                    <c:v>N</c:v>
                  </c:pt>
                </c:lvl>
                <c:lvl>
                  <c:pt idx="0">
                    <c:v>أطفال " تحت  " 18</c:v>
                  </c:pt>
                  <c:pt idx="2">
                    <c:v>بالغين " فوق  "18</c:v>
                  </c:pt>
                </c:lvl>
              </c:multiLvlStrCache>
            </c:multiLvlStrRef>
          </c:cat>
          <c:val>
            <c:numRef>
              <c:f>مستفيدون!$C$29:$F$29</c:f>
              <c:numCache>
                <c:formatCode>General</c:formatCode>
                <c:ptCount val="4"/>
                <c:pt idx="0">
                  <c:v>1489</c:v>
                </c:pt>
                <c:pt idx="1">
                  <c:v>2999</c:v>
                </c:pt>
                <c:pt idx="2">
                  <c:v>572</c:v>
                </c:pt>
                <c:pt idx="3">
                  <c:v>1937</c:v>
                </c:pt>
              </c:numCache>
            </c:numRef>
          </c:val>
          <c:extLst>
            <c:ext xmlns:c16="http://schemas.microsoft.com/office/drawing/2014/chart" uri="{C3380CC4-5D6E-409C-BE32-E72D297353CC}">
              <c16:uniqueId val="{00000008-EA71-4D67-B51E-EF4C1EF14106}"/>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8.3748083044447599E-2"/>
          <c:y val="0.88028792266229794"/>
          <c:w val="0.85214368253068207"/>
          <c:h val="9.678944813018128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20" baseline="0">
                <a:solidFill>
                  <a:sysClr val="windowText" lastClr="000000"/>
                </a:solidFill>
                <a:latin typeface="+mn-lt"/>
                <a:ea typeface="+mn-ea"/>
                <a:cs typeface="+mn-cs"/>
              </a:defRPr>
            </a:pPr>
            <a:r>
              <a:rPr lang="ar-SA" sz="1800" b="1">
                <a:solidFill>
                  <a:sysClr val="windowText" lastClr="000000"/>
                </a:solidFill>
              </a:rPr>
              <a:t>العاملون بالبرامج والمشاريع</a:t>
            </a:r>
            <a:r>
              <a:rPr lang="ar-SA" sz="1600" b="1">
                <a:solidFill>
                  <a:sysClr val="windowText" lastClr="000000"/>
                </a:solidFill>
              </a:rPr>
              <a:t> </a:t>
            </a:r>
          </a:p>
        </c:rich>
      </c:tx>
      <c:layout>
        <c:manualLayout>
          <c:xMode val="edge"/>
          <c:yMode val="edge"/>
          <c:x val="0.36824250929029906"/>
          <c:y val="3.4115150047898876E-2"/>
        </c:manualLayout>
      </c:layout>
      <c:overlay val="0"/>
      <c:spPr>
        <a:noFill/>
        <a:ln>
          <a:noFill/>
        </a:ln>
        <a:effectLst/>
      </c:spPr>
      <c:txPr>
        <a:bodyPr rot="0" spcFirstLastPara="1" vertOverflow="ellipsis" vert="horz" wrap="square" anchor="ctr" anchorCtr="1"/>
        <a:lstStyle/>
        <a:p>
          <a:pPr>
            <a:defRPr sz="1600" b="0" i="0" u="none" strike="noStrike" kern="1200" cap="none" spc="20" baseline="0">
              <a:solidFill>
                <a:sysClr val="windowText" lastClr="000000"/>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8872481550927733"/>
          <c:w val="1"/>
          <c:h val="0.5797038382108084"/>
        </c:manualLayout>
      </c:layout>
      <c:pie3DChart>
        <c:varyColors val="1"/>
        <c:ser>
          <c:idx val="0"/>
          <c:order val="0"/>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1-2CBA-47FD-BF6F-3C06C83118DE}"/>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3-2CBA-47FD-BF6F-3C06C83118DE}"/>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5-2CBA-47FD-BF6F-3C06C83118DE}"/>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7-2CBA-47FD-BF6F-3C06C83118DE}"/>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9-2CBA-47FD-BF6F-3C06C83118DE}"/>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B-2CBA-47FD-BF6F-3C06C83118DE}"/>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D-2CBA-47FD-BF6F-3C06C83118DE}"/>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F-2CBA-47FD-BF6F-3C06C83118DE}"/>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11-2CBA-47FD-BF6F-3C06C83118DE}"/>
              </c:ext>
            </c:extLst>
          </c:dPt>
          <c:dPt>
            <c:idx val="9"/>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13-2CBA-47FD-BF6F-3C06C83118DE}"/>
              </c:ext>
            </c:extLst>
          </c:dPt>
          <c:dPt>
            <c:idx val="10"/>
            <c:bubble3D val="0"/>
            <c:spPr>
              <a:gradFill rotWithShape="1">
                <a:gsLst>
                  <a:gs pos="0">
                    <a:schemeClr val="accent5">
                      <a:lumMod val="60000"/>
                      <a:tint val="50000"/>
                      <a:satMod val="300000"/>
                    </a:schemeClr>
                  </a:gs>
                  <a:gs pos="35000">
                    <a:schemeClr val="accent5">
                      <a:lumMod val="60000"/>
                      <a:tint val="37000"/>
                      <a:satMod val="300000"/>
                    </a:schemeClr>
                  </a:gs>
                  <a:gs pos="100000">
                    <a:schemeClr val="accent5">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15-2CBA-47FD-BF6F-3C06C83118DE}"/>
              </c:ext>
            </c:extLst>
          </c:dPt>
          <c:dPt>
            <c:idx val="11"/>
            <c:bubble3D val="0"/>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17-2CBA-47FD-BF6F-3C06C83118DE}"/>
              </c:ext>
            </c:extLst>
          </c:dPt>
          <c:dLbls>
            <c:dLbl>
              <c:idx val="1"/>
              <c:layout>
                <c:manualLayout>
                  <c:x val="-3.8684025882904463E-3"/>
                  <c:y val="-2.2527848734627234E-2"/>
                </c:manualLayout>
              </c:layout>
              <c:dLblPos val="bestFi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2CBA-47FD-BF6F-3C06C83118DE}"/>
                </c:ext>
              </c:extLst>
            </c:dLbl>
            <c:dLbl>
              <c:idx val="2"/>
              <c:layout>
                <c:manualLayout>
                  <c:x val="1.3228866193705984E-2"/>
                  <c:y val="-1.6261778708855736E-2"/>
                </c:manualLayout>
              </c:layout>
              <c:dLblPos val="bestFi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2CBA-47FD-BF6F-3C06C83118DE}"/>
                </c:ext>
              </c:extLst>
            </c:dLbl>
            <c:dLbl>
              <c:idx val="3"/>
              <c:layout>
                <c:manualLayout>
                  <c:x val="-6.5413190925391745E-2"/>
                  <c:y val="-9.5800700497722061E-2"/>
                </c:manualLayout>
              </c:layout>
              <c:dLblPos val="bestFi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2CBA-47FD-BF6F-3C06C83118DE}"/>
                </c:ext>
              </c:extLst>
            </c:dLbl>
            <c:dLbl>
              <c:idx val="5"/>
              <c:layout>
                <c:manualLayout>
                  <c:x val="-3.4344481692263833E-2"/>
                  <c:y val="-0.18249440391857377"/>
                </c:manualLayout>
              </c:layout>
              <c:dLblPos val="bestFi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2CBA-47FD-BF6F-3C06C83118DE}"/>
                </c:ext>
              </c:extLst>
            </c:dLbl>
            <c:dLbl>
              <c:idx val="8"/>
              <c:layout>
                <c:manualLayout>
                  <c:x val="-4.7910657207453026E-3"/>
                  <c:y val="-4.6212835435704439E-2"/>
                </c:manualLayout>
              </c:layout>
              <c:dLblPos val="bestFi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2CBA-47FD-BF6F-3C06C83118D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multiLvlStrRef>
              <c:f>'عاملون '!$V$2:$AG$3</c:f>
              <c:multiLvlStrCache>
                <c:ptCount val="12"/>
                <c:lvl>
                  <c:pt idx="0">
                    <c:v>M</c:v>
                  </c:pt>
                  <c:pt idx="1">
                    <c:v>F</c:v>
                  </c:pt>
                  <c:pt idx="2">
                    <c:v>M</c:v>
                  </c:pt>
                  <c:pt idx="3">
                    <c:v>F</c:v>
                  </c:pt>
                  <c:pt idx="4">
                    <c:v>M</c:v>
                  </c:pt>
                  <c:pt idx="5">
                    <c:v>F</c:v>
                  </c:pt>
                  <c:pt idx="6">
                    <c:v>M</c:v>
                  </c:pt>
                  <c:pt idx="7">
                    <c:v>F</c:v>
                  </c:pt>
                  <c:pt idx="8">
                    <c:v>M</c:v>
                  </c:pt>
                  <c:pt idx="9">
                    <c:v>F</c:v>
                  </c:pt>
                  <c:pt idx="10">
                    <c:v>M</c:v>
                  </c:pt>
                  <c:pt idx="11">
                    <c:v>F</c:v>
                  </c:pt>
                </c:lvl>
                <c:lvl>
                  <c:pt idx="0">
                    <c:v>إدارة تنفيذية</c:v>
                  </c:pt>
                  <c:pt idx="2">
                    <c:v>مدرسة الأمل</c:v>
                  </c:pt>
                  <c:pt idx="4">
                    <c:v>السمع و النطق</c:v>
                  </c:pt>
                  <c:pt idx="6">
                    <c:v>تعليم الكبار</c:v>
                  </c:pt>
                  <c:pt idx="8">
                    <c:v>نادي السنابل</c:v>
                  </c:pt>
                  <c:pt idx="10">
                    <c:v>مشاريع</c:v>
                  </c:pt>
                </c:lvl>
              </c:multiLvlStrCache>
            </c:multiLvlStrRef>
          </c:cat>
          <c:val>
            <c:numRef>
              <c:f>'عاملون '!$V$4:$AG$4</c:f>
              <c:numCache>
                <c:formatCode>General</c:formatCode>
                <c:ptCount val="12"/>
                <c:pt idx="0">
                  <c:v>9</c:v>
                </c:pt>
                <c:pt idx="1">
                  <c:v>3</c:v>
                </c:pt>
                <c:pt idx="2">
                  <c:v>5</c:v>
                </c:pt>
                <c:pt idx="3">
                  <c:v>28</c:v>
                </c:pt>
                <c:pt idx="4">
                  <c:v>6</c:v>
                </c:pt>
                <c:pt idx="5">
                  <c:v>4</c:v>
                </c:pt>
                <c:pt idx="6">
                  <c:v>7</c:v>
                </c:pt>
                <c:pt idx="7">
                  <c:v>19</c:v>
                </c:pt>
                <c:pt idx="8">
                  <c:v>5</c:v>
                </c:pt>
                <c:pt idx="9">
                  <c:v>12</c:v>
                </c:pt>
                <c:pt idx="10">
                  <c:v>10</c:v>
                </c:pt>
                <c:pt idx="11">
                  <c:v>13</c:v>
                </c:pt>
              </c:numCache>
            </c:numRef>
          </c:val>
          <c:extLst>
            <c:ext xmlns:c16="http://schemas.microsoft.com/office/drawing/2014/chart" uri="{C3380CC4-5D6E-409C-BE32-E72D297353CC}">
              <c16:uniqueId val="{00000018-2CBA-47FD-BF6F-3C06C83118DE}"/>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2.6138224058626335E-2"/>
          <c:y val="0.8059398639893437"/>
          <c:w val="0.94112289181674069"/>
          <c:h val="0.16847377347473214"/>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20" baseline="0">
                <a:solidFill>
                  <a:schemeClr val="tx1">
                    <a:lumMod val="50000"/>
                    <a:lumOff val="50000"/>
                  </a:schemeClr>
                </a:solidFill>
                <a:latin typeface="+mn-lt"/>
                <a:ea typeface="+mn-ea"/>
                <a:cs typeface="+mn-cs"/>
              </a:defRPr>
            </a:pPr>
            <a:r>
              <a:rPr lang="ar-SA" sz="1600"/>
              <a:t> </a:t>
            </a:r>
            <a:r>
              <a:rPr lang="ar-SA" sz="1600" b="1">
                <a:solidFill>
                  <a:sysClr val="windowText" lastClr="000000"/>
                </a:solidFill>
              </a:rPr>
              <a:t>العاملون بالبرامج والمشاريع / إداري - فني</a:t>
            </a:r>
          </a:p>
        </c:rich>
      </c:tx>
      <c:layout>
        <c:manualLayout>
          <c:xMode val="edge"/>
          <c:yMode val="edge"/>
          <c:x val="0.29051570905122009"/>
          <c:y val="4.1666666666666664E-2"/>
        </c:manualLayout>
      </c:layout>
      <c:overlay val="0"/>
      <c:spPr>
        <a:noFill/>
        <a:ln>
          <a:noFill/>
        </a:ln>
        <a:effectLst/>
      </c:spPr>
      <c:txPr>
        <a:bodyPr rot="0" spcFirstLastPara="1" vertOverflow="ellipsis" vert="horz" wrap="square" anchor="ctr" anchorCtr="1"/>
        <a:lstStyle/>
        <a:p>
          <a:pPr>
            <a:defRPr sz="16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858606864893556E-2"/>
          <c:y val="0.20542780658373816"/>
          <c:w val="0.87500001374249614"/>
          <c:h val="0.54419296337078071"/>
        </c:manualLayout>
      </c:layout>
      <c:pie3DChart>
        <c:varyColors val="1"/>
        <c:ser>
          <c:idx val="0"/>
          <c:order val="0"/>
          <c:explosion val="11"/>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1-78DB-4DE5-AAF2-849D2762A3CB}"/>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3-78DB-4DE5-AAF2-849D2762A3CB}"/>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5-78DB-4DE5-AAF2-849D2762A3CB}"/>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7-78DB-4DE5-AAF2-849D2762A3CB}"/>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9-78DB-4DE5-AAF2-849D2762A3CB}"/>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B-78DB-4DE5-AAF2-849D2762A3CB}"/>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D-78DB-4DE5-AAF2-849D2762A3CB}"/>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F-78DB-4DE5-AAF2-849D2762A3CB}"/>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11-78DB-4DE5-AAF2-849D2762A3CB}"/>
              </c:ext>
            </c:extLst>
          </c:dPt>
          <c:dPt>
            <c:idx val="9"/>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13-78DB-4DE5-AAF2-849D2762A3CB}"/>
              </c:ext>
            </c:extLst>
          </c:dPt>
          <c:dPt>
            <c:idx val="10"/>
            <c:bubble3D val="0"/>
            <c:spPr>
              <a:gradFill rotWithShape="1">
                <a:gsLst>
                  <a:gs pos="0">
                    <a:schemeClr val="accent5">
                      <a:lumMod val="60000"/>
                      <a:tint val="50000"/>
                      <a:satMod val="300000"/>
                    </a:schemeClr>
                  </a:gs>
                  <a:gs pos="35000">
                    <a:schemeClr val="accent5">
                      <a:lumMod val="60000"/>
                      <a:tint val="37000"/>
                      <a:satMod val="300000"/>
                    </a:schemeClr>
                  </a:gs>
                  <a:gs pos="100000">
                    <a:schemeClr val="accent5">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15-78DB-4DE5-AAF2-849D2762A3CB}"/>
              </c:ext>
            </c:extLst>
          </c:dPt>
          <c:dPt>
            <c:idx val="11"/>
            <c:bubble3D val="0"/>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17-78DB-4DE5-AAF2-849D2762A3C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multiLvlStrRef>
              <c:f>'عاملون '!$V$24:$AG$25</c:f>
              <c:multiLvlStrCache>
                <c:ptCount val="12"/>
                <c:lvl>
                  <c:pt idx="0">
                    <c:v>إداري</c:v>
                  </c:pt>
                  <c:pt idx="1">
                    <c:v>فني</c:v>
                  </c:pt>
                  <c:pt idx="2">
                    <c:v>إداري</c:v>
                  </c:pt>
                  <c:pt idx="3">
                    <c:v>فني</c:v>
                  </c:pt>
                  <c:pt idx="4">
                    <c:v>إداري</c:v>
                  </c:pt>
                  <c:pt idx="5">
                    <c:v>فني</c:v>
                  </c:pt>
                  <c:pt idx="6">
                    <c:v>إداري</c:v>
                  </c:pt>
                  <c:pt idx="7">
                    <c:v>فني</c:v>
                  </c:pt>
                  <c:pt idx="8">
                    <c:v>إداري</c:v>
                  </c:pt>
                  <c:pt idx="9">
                    <c:v>فني</c:v>
                  </c:pt>
                  <c:pt idx="10">
                    <c:v>إداري</c:v>
                  </c:pt>
                  <c:pt idx="11">
                    <c:v>فني</c:v>
                  </c:pt>
                </c:lvl>
                <c:lvl>
                  <c:pt idx="0">
                    <c:v>إدارة تنفيذية</c:v>
                  </c:pt>
                  <c:pt idx="2">
                    <c:v>مدرسة الأمل</c:v>
                  </c:pt>
                  <c:pt idx="4">
                    <c:v>السمع و النطق</c:v>
                  </c:pt>
                  <c:pt idx="6">
                    <c:v>تعليم الكبار</c:v>
                  </c:pt>
                  <c:pt idx="8">
                    <c:v>نادي السنابل</c:v>
                  </c:pt>
                  <c:pt idx="10">
                    <c:v>مشاريع</c:v>
                  </c:pt>
                </c:lvl>
              </c:multiLvlStrCache>
            </c:multiLvlStrRef>
          </c:cat>
          <c:val>
            <c:numRef>
              <c:f>'عاملون '!$V$26:$AG$26</c:f>
              <c:numCache>
                <c:formatCode>General</c:formatCode>
                <c:ptCount val="12"/>
                <c:pt idx="0">
                  <c:v>4</c:v>
                </c:pt>
                <c:pt idx="1">
                  <c:v>8</c:v>
                </c:pt>
                <c:pt idx="2">
                  <c:v>1</c:v>
                </c:pt>
                <c:pt idx="3">
                  <c:v>32</c:v>
                </c:pt>
                <c:pt idx="4">
                  <c:v>1</c:v>
                </c:pt>
                <c:pt idx="5">
                  <c:v>9</c:v>
                </c:pt>
                <c:pt idx="6">
                  <c:v>1</c:v>
                </c:pt>
                <c:pt idx="7">
                  <c:v>25</c:v>
                </c:pt>
                <c:pt idx="8">
                  <c:v>1</c:v>
                </c:pt>
                <c:pt idx="9">
                  <c:v>16</c:v>
                </c:pt>
                <c:pt idx="10">
                  <c:v>2</c:v>
                </c:pt>
                <c:pt idx="11">
                  <c:v>21</c:v>
                </c:pt>
              </c:numCache>
            </c:numRef>
          </c:val>
          <c:extLst>
            <c:ext xmlns:c16="http://schemas.microsoft.com/office/drawing/2014/chart" uri="{C3380CC4-5D6E-409C-BE32-E72D297353CC}">
              <c16:uniqueId val="{00000018-78DB-4DE5-AAF2-849D2762A3CB}"/>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3.9140225046126659E-2"/>
          <c:y val="0.80050306211723532"/>
          <c:w val="0.92501987994074997"/>
          <c:h val="0.17171916010498689"/>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ar-SA" sz="1400" b="1">
                <a:solidFill>
                  <a:sysClr val="windowText" lastClr="000000"/>
                </a:solidFill>
              </a:rPr>
              <a:t>عقود العاملين  بالبرنامج و المشاريع</a:t>
            </a:r>
          </a:p>
        </c:rich>
      </c:tx>
      <c:layout>
        <c:manualLayout>
          <c:xMode val="edge"/>
          <c:yMode val="edge"/>
          <c:x val="0.63578792550309104"/>
          <c:y val="5.218045375241580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911-44E1-9ACA-B2D43C08A00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911-44E1-9ACA-B2D43C08A00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0911-44E1-9ACA-B2D43C08A008}"/>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0911-44E1-9ACA-B2D43C08A008}"/>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0911-44E1-9ACA-B2D43C08A008}"/>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0911-44E1-9ACA-B2D43C08A008}"/>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0911-44E1-9ACA-B2D43C08A008}"/>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0911-44E1-9ACA-B2D43C08A008}"/>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0911-44E1-9ACA-B2D43C08A008}"/>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0911-44E1-9ACA-B2D43C08A008}"/>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'عاملون 2'!$AD$2:$AM$3</c:f>
              <c:multiLvlStrCache>
                <c:ptCount val="10"/>
                <c:lvl>
                  <c:pt idx="0">
                    <c:v>M</c:v>
                  </c:pt>
                  <c:pt idx="1">
                    <c:v>F</c:v>
                  </c:pt>
                  <c:pt idx="2">
                    <c:v>M</c:v>
                  </c:pt>
                  <c:pt idx="3">
                    <c:v>F</c:v>
                  </c:pt>
                  <c:pt idx="4">
                    <c:v>M</c:v>
                  </c:pt>
                  <c:pt idx="5">
                    <c:v>F</c:v>
                  </c:pt>
                  <c:pt idx="6">
                    <c:v>M</c:v>
                  </c:pt>
                  <c:pt idx="7">
                    <c:v>F</c:v>
                  </c:pt>
                  <c:pt idx="8">
                    <c:v>M</c:v>
                  </c:pt>
                  <c:pt idx="9">
                    <c:v>F</c:v>
                  </c:pt>
                </c:lvl>
                <c:lvl>
                  <c:pt idx="0">
                    <c:v>مثبت  أو عقد دائم</c:v>
                  </c:pt>
                  <c:pt idx="2">
                    <c:v>عقد مؤقت</c:v>
                  </c:pt>
                  <c:pt idx="4">
                    <c:v>متطوع</c:v>
                  </c:pt>
                  <c:pt idx="6">
                    <c:v>اعارة حكومية</c:v>
                  </c:pt>
                  <c:pt idx="8">
                    <c:v>بطالة غير حكومية</c:v>
                  </c:pt>
                </c:lvl>
              </c:multiLvlStrCache>
            </c:multiLvlStrRef>
          </c:cat>
          <c:val>
            <c:numRef>
              <c:f>'عاملون 2'!$AD$4:$AM$4</c:f>
              <c:numCache>
                <c:formatCode>General</c:formatCode>
                <c:ptCount val="10"/>
                <c:pt idx="0">
                  <c:v>2</c:v>
                </c:pt>
                <c:pt idx="1">
                  <c:v>8</c:v>
                </c:pt>
                <c:pt idx="2">
                  <c:v>23</c:v>
                </c:pt>
                <c:pt idx="3">
                  <c:v>24</c:v>
                </c:pt>
                <c:pt idx="4">
                  <c:v>7</c:v>
                </c:pt>
                <c:pt idx="5">
                  <c:v>18</c:v>
                </c:pt>
                <c:pt idx="6">
                  <c:v>2</c:v>
                </c:pt>
                <c:pt idx="7">
                  <c:v>4</c:v>
                </c:pt>
                <c:pt idx="8">
                  <c:v>11</c:v>
                </c:pt>
                <c:pt idx="9">
                  <c:v>22</c:v>
                </c:pt>
              </c:numCache>
            </c:numRef>
          </c:val>
          <c:extLst>
            <c:ext xmlns:c16="http://schemas.microsoft.com/office/drawing/2014/chart" uri="{C3380CC4-5D6E-409C-BE32-E72D297353CC}">
              <c16:uniqueId val="{00000014-0911-44E1-9ACA-B2D43C08A008}"/>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3.6422624048524269E-2"/>
          <c:y val="0.78773376868790135"/>
          <c:w val="0.93147357830540478"/>
          <c:h val="0.2016344194285473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ar-SA" b="1">
                <a:solidFill>
                  <a:sysClr val="windowText" lastClr="000000"/>
                </a:solidFill>
              </a:rPr>
              <a:t>تصنيف العاملين  بالبرنامج و المشاريع / أشخاص ذوي إعاقة و غيرهم</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8BA-4F38-9991-4D86443CFC3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8BA-4F38-9991-4D86443CFC3F}"/>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78BA-4F38-9991-4D86443CFC3F}"/>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78BA-4F38-9991-4D86443CFC3F}"/>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78BA-4F38-9991-4D86443CFC3F}"/>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78BA-4F38-9991-4D86443CFC3F}"/>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78BA-4F38-9991-4D86443CFC3F}"/>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78BA-4F38-9991-4D86443CFC3F}"/>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78BA-4F38-9991-4D86443CFC3F}"/>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78BA-4F38-9991-4D86443CFC3F}"/>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'عاملون 2'!$AD$17:$AM$18</c:f>
              <c:multiLvlStrCache>
                <c:ptCount val="10"/>
                <c:lvl>
                  <c:pt idx="0">
                    <c:v>H</c:v>
                  </c:pt>
                  <c:pt idx="1">
                    <c:v>N</c:v>
                  </c:pt>
                  <c:pt idx="2">
                    <c:v>H</c:v>
                  </c:pt>
                  <c:pt idx="3">
                    <c:v>N</c:v>
                  </c:pt>
                  <c:pt idx="4">
                    <c:v>H</c:v>
                  </c:pt>
                  <c:pt idx="5">
                    <c:v>N</c:v>
                  </c:pt>
                  <c:pt idx="6">
                    <c:v>H</c:v>
                  </c:pt>
                  <c:pt idx="7">
                    <c:v>N</c:v>
                  </c:pt>
                  <c:pt idx="8">
                    <c:v>H</c:v>
                  </c:pt>
                  <c:pt idx="9">
                    <c:v>N</c:v>
                  </c:pt>
                </c:lvl>
                <c:lvl>
                  <c:pt idx="0">
                    <c:v>مثبت  أو عقد دائم</c:v>
                  </c:pt>
                  <c:pt idx="2">
                    <c:v>عقد مؤقت</c:v>
                  </c:pt>
                  <c:pt idx="4">
                    <c:v>متطوع</c:v>
                  </c:pt>
                  <c:pt idx="6">
                    <c:v>اعارة حكومية</c:v>
                  </c:pt>
                  <c:pt idx="8">
                    <c:v>بطالة غير حكومية</c:v>
                  </c:pt>
                </c:lvl>
              </c:multiLvlStrCache>
            </c:multiLvlStrRef>
          </c:cat>
          <c:val>
            <c:numRef>
              <c:f>'عاملون 2'!$AD$19:$AM$19</c:f>
              <c:numCache>
                <c:formatCode>General</c:formatCode>
                <c:ptCount val="10"/>
                <c:pt idx="0">
                  <c:v>0</c:v>
                </c:pt>
                <c:pt idx="1">
                  <c:v>10</c:v>
                </c:pt>
                <c:pt idx="2">
                  <c:v>7</c:v>
                </c:pt>
                <c:pt idx="3">
                  <c:v>40</c:v>
                </c:pt>
                <c:pt idx="4">
                  <c:v>15</c:v>
                </c:pt>
                <c:pt idx="5">
                  <c:v>10</c:v>
                </c:pt>
                <c:pt idx="6">
                  <c:v>0</c:v>
                </c:pt>
                <c:pt idx="7">
                  <c:v>6</c:v>
                </c:pt>
                <c:pt idx="8">
                  <c:v>4</c:v>
                </c:pt>
                <c:pt idx="9">
                  <c:v>29</c:v>
                </c:pt>
              </c:numCache>
            </c:numRef>
          </c:val>
          <c:extLst>
            <c:ext xmlns:c16="http://schemas.microsoft.com/office/drawing/2014/chart" uri="{C3380CC4-5D6E-409C-BE32-E72D297353CC}">
              <c16:uniqueId val="{00000014-78BA-4F38-9991-4D86443CFC3F}"/>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5562181472999413E-2"/>
          <c:y val="0.84893483037051198"/>
          <c:w val="0.8908125740458982"/>
          <c:h val="0.12736881877422696"/>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9AEA1C8-F79F-407F-A9E4-C61C2507503E}" type="doc">
      <dgm:prSet loTypeId="urn:microsoft.com/office/officeart/2005/8/layout/hierarchy1" loCatId="hierarchy" qsTypeId="urn:microsoft.com/office/officeart/2005/8/quickstyle/simple1" qsCatId="simple" csTypeId="urn:microsoft.com/office/officeart/2005/8/colors/accent1_2" csCatId="accent1" phldr="1"/>
      <dgm:spPr/>
      <dgm:t>
        <a:bodyPr/>
        <a:lstStyle/>
        <a:p>
          <a:pPr rtl="1"/>
          <a:endParaRPr lang="ar-SA"/>
        </a:p>
      </dgm:t>
    </dgm:pt>
    <dgm:pt modelId="{04731033-2196-4E51-AADB-987A2E93E6EF}">
      <dgm:prSet phldrT="[نص]" custT="1"/>
      <dgm:spPr/>
      <dgm:t>
        <a:bodyPr/>
        <a:lstStyle/>
        <a:p>
          <a:pPr algn="ctr" rtl="1"/>
          <a:r>
            <a:rPr lang="ar-SA" sz="1800" b="1">
              <a:cs typeface="+mn-cs"/>
            </a:rPr>
            <a:t>إدارة مدرسة الأمل للصم</a:t>
          </a:r>
        </a:p>
      </dgm:t>
    </dgm:pt>
    <dgm:pt modelId="{38D7D34B-B5D0-49B0-8CE8-362128E488E1}" type="parTrans" cxnId="{074D5473-B3DC-43CB-9270-86385987830F}">
      <dgm:prSet/>
      <dgm:spPr/>
      <dgm:t>
        <a:bodyPr/>
        <a:lstStyle/>
        <a:p>
          <a:pPr algn="ctr" rtl="1"/>
          <a:endParaRPr lang="ar-SA"/>
        </a:p>
      </dgm:t>
    </dgm:pt>
    <dgm:pt modelId="{3DB44B54-E35B-476B-8E41-935FF7F6E19C}" type="sibTrans" cxnId="{074D5473-B3DC-43CB-9270-86385987830F}">
      <dgm:prSet/>
      <dgm:spPr/>
      <dgm:t>
        <a:bodyPr/>
        <a:lstStyle/>
        <a:p>
          <a:pPr algn="ctr" rtl="1"/>
          <a:endParaRPr lang="ar-SA"/>
        </a:p>
      </dgm:t>
    </dgm:pt>
    <dgm:pt modelId="{1E683CEC-D275-44C1-8546-D23A8CAC8079}">
      <dgm:prSet phldrT="[نص]" custT="1"/>
      <dgm:spPr/>
      <dgm:t>
        <a:bodyPr/>
        <a:lstStyle/>
        <a:p>
          <a:pPr algn="ctr" rtl="1"/>
          <a:r>
            <a:rPr lang="ar-SA" sz="1600" b="1"/>
            <a:t>حماية الطفل</a:t>
          </a:r>
        </a:p>
      </dgm:t>
    </dgm:pt>
    <dgm:pt modelId="{424A95EA-2DE1-4F69-B8EE-84E2AB42197C}" type="parTrans" cxnId="{B6F1E1EB-D88B-4B47-A4FA-46200D1448D3}">
      <dgm:prSet/>
      <dgm:spPr/>
      <dgm:t>
        <a:bodyPr/>
        <a:lstStyle/>
        <a:p>
          <a:pPr algn="ctr" rtl="1"/>
          <a:endParaRPr lang="ar-SA"/>
        </a:p>
      </dgm:t>
    </dgm:pt>
    <dgm:pt modelId="{C30A3D4A-2917-4B23-AD00-045CF595CCE8}" type="sibTrans" cxnId="{B6F1E1EB-D88B-4B47-A4FA-46200D1448D3}">
      <dgm:prSet/>
      <dgm:spPr/>
      <dgm:t>
        <a:bodyPr/>
        <a:lstStyle/>
        <a:p>
          <a:pPr algn="ctr" rtl="1"/>
          <a:endParaRPr lang="ar-SA"/>
        </a:p>
      </dgm:t>
    </dgm:pt>
    <dgm:pt modelId="{EE102D28-FEC7-4FCF-A2FD-4D307C5914F1}">
      <dgm:prSet phldrT="[نص]" custT="1"/>
      <dgm:spPr/>
      <dgm:t>
        <a:bodyPr/>
        <a:lstStyle/>
        <a:p>
          <a:pPr algn="ctr" rtl="1"/>
          <a:r>
            <a:rPr lang="ar-SA" sz="1200" b="1"/>
            <a:t>التدريب الميداني لطلبة الجامعات</a:t>
          </a:r>
        </a:p>
      </dgm:t>
    </dgm:pt>
    <dgm:pt modelId="{984DC311-62BA-4774-B6CE-1639BD47083D}" type="parTrans" cxnId="{F902CA34-5B91-496F-9391-B9E75FB7F8AD}">
      <dgm:prSet/>
      <dgm:spPr/>
      <dgm:t>
        <a:bodyPr/>
        <a:lstStyle/>
        <a:p>
          <a:pPr algn="ctr" rtl="1"/>
          <a:endParaRPr lang="ar-SA"/>
        </a:p>
      </dgm:t>
    </dgm:pt>
    <dgm:pt modelId="{A5FE83CE-E7CF-4145-B37D-9A8640ECE76C}" type="sibTrans" cxnId="{F902CA34-5B91-496F-9391-B9E75FB7F8AD}">
      <dgm:prSet/>
      <dgm:spPr/>
      <dgm:t>
        <a:bodyPr/>
        <a:lstStyle/>
        <a:p>
          <a:pPr algn="ctr" rtl="1"/>
          <a:endParaRPr lang="ar-SA"/>
        </a:p>
      </dgm:t>
    </dgm:pt>
    <dgm:pt modelId="{513D7B8C-1410-4635-933C-658ABF2E58C5}">
      <dgm:prSet phldrT="[نص]" custT="1"/>
      <dgm:spPr/>
      <dgm:t>
        <a:bodyPr/>
        <a:lstStyle/>
        <a:p>
          <a:pPr algn="ctr" rtl="1"/>
          <a:r>
            <a:rPr lang="ar-SA" sz="1100" b="1"/>
            <a:t>المعلومات و الشكاوى والإرشاد و المعالجة</a:t>
          </a:r>
        </a:p>
      </dgm:t>
    </dgm:pt>
    <dgm:pt modelId="{7213A72B-891F-4974-9871-0ECD525698A5}" type="parTrans" cxnId="{A9DD254B-D6DD-4267-A847-4EDA4F58F6B1}">
      <dgm:prSet/>
      <dgm:spPr/>
      <dgm:t>
        <a:bodyPr/>
        <a:lstStyle/>
        <a:p>
          <a:pPr algn="ctr" rtl="1"/>
          <a:endParaRPr lang="ar-SA"/>
        </a:p>
      </dgm:t>
    </dgm:pt>
    <dgm:pt modelId="{ABDBBCFF-BC24-4CBD-9788-313124B791C7}" type="sibTrans" cxnId="{A9DD254B-D6DD-4267-A847-4EDA4F58F6B1}">
      <dgm:prSet/>
      <dgm:spPr/>
      <dgm:t>
        <a:bodyPr/>
        <a:lstStyle/>
        <a:p>
          <a:pPr algn="ctr" rtl="1"/>
          <a:endParaRPr lang="ar-SA"/>
        </a:p>
      </dgm:t>
    </dgm:pt>
    <dgm:pt modelId="{E3487719-1D54-48B6-A6D3-DE5489EE3213}">
      <dgm:prSet phldrT="[نص]" custT="1"/>
      <dgm:spPr/>
      <dgm:t>
        <a:bodyPr/>
        <a:lstStyle/>
        <a:p>
          <a:pPr algn="ctr" rtl="1"/>
          <a:r>
            <a:rPr lang="ar-SA" sz="1600" b="1"/>
            <a:t>التدخل المبكر</a:t>
          </a:r>
        </a:p>
      </dgm:t>
    </dgm:pt>
    <dgm:pt modelId="{3A8F9416-E45F-4FE7-85CB-D358A672433E}" type="parTrans" cxnId="{677DF7FA-2B70-41AF-9625-F94DA4EEF3AE}">
      <dgm:prSet/>
      <dgm:spPr/>
      <dgm:t>
        <a:bodyPr/>
        <a:lstStyle/>
        <a:p>
          <a:pPr algn="ctr" rtl="1"/>
          <a:endParaRPr lang="ar-SA"/>
        </a:p>
      </dgm:t>
    </dgm:pt>
    <dgm:pt modelId="{0736BB26-BDB0-45C4-AB14-80538387E799}" type="sibTrans" cxnId="{677DF7FA-2B70-41AF-9625-F94DA4EEF3AE}">
      <dgm:prSet/>
      <dgm:spPr/>
      <dgm:t>
        <a:bodyPr/>
        <a:lstStyle/>
        <a:p>
          <a:pPr algn="ctr" rtl="1"/>
          <a:endParaRPr lang="ar-SA"/>
        </a:p>
      </dgm:t>
    </dgm:pt>
    <dgm:pt modelId="{F986B07D-4DB5-4E6D-92EA-1E08C03F2468}">
      <dgm:prSet phldrT="[نص]" custT="1"/>
      <dgm:spPr/>
      <dgm:t>
        <a:bodyPr/>
        <a:lstStyle/>
        <a:p>
          <a:pPr algn="ctr" rtl="1"/>
          <a:r>
            <a:rPr lang="ar-SA" sz="1200" b="1"/>
            <a:t>وحدة الأم و الطفل</a:t>
          </a:r>
        </a:p>
      </dgm:t>
    </dgm:pt>
    <dgm:pt modelId="{5C1DB1F6-0F62-42FF-BEA3-AB1DF9D095F3}" type="parTrans" cxnId="{E9E1466F-4C55-4E0D-B63D-EF7B0C923CD6}">
      <dgm:prSet/>
      <dgm:spPr/>
      <dgm:t>
        <a:bodyPr/>
        <a:lstStyle/>
        <a:p>
          <a:pPr algn="ctr" rtl="1"/>
          <a:endParaRPr lang="ar-SA"/>
        </a:p>
      </dgm:t>
    </dgm:pt>
    <dgm:pt modelId="{DA2EA178-D45E-40D4-86F8-DBE844CB32E8}" type="sibTrans" cxnId="{E9E1466F-4C55-4E0D-B63D-EF7B0C923CD6}">
      <dgm:prSet/>
      <dgm:spPr/>
      <dgm:t>
        <a:bodyPr/>
        <a:lstStyle/>
        <a:p>
          <a:pPr algn="ctr" rtl="1"/>
          <a:endParaRPr lang="ar-SA"/>
        </a:p>
      </dgm:t>
    </dgm:pt>
    <dgm:pt modelId="{CE6F3CA1-E140-4599-AABD-6B7B240FC2F1}">
      <dgm:prSet custT="1"/>
      <dgm:spPr/>
      <dgm:t>
        <a:bodyPr/>
        <a:lstStyle/>
        <a:p>
          <a:pPr algn="ctr" rtl="1"/>
          <a:r>
            <a:rPr lang="ar-SA" sz="1600" b="1"/>
            <a:t>التعليم الأساسي</a:t>
          </a:r>
        </a:p>
      </dgm:t>
    </dgm:pt>
    <dgm:pt modelId="{AE1B3CFD-A37A-48E6-A17E-3FBD7EB96096}" type="parTrans" cxnId="{D0D15362-6871-4466-B150-9ED236D29B7C}">
      <dgm:prSet/>
      <dgm:spPr/>
      <dgm:t>
        <a:bodyPr/>
        <a:lstStyle/>
        <a:p>
          <a:pPr algn="ctr" rtl="1"/>
          <a:endParaRPr lang="ar-SA"/>
        </a:p>
      </dgm:t>
    </dgm:pt>
    <dgm:pt modelId="{06A5FF62-AFB1-4CEF-9BBA-9D5BA13B6245}" type="sibTrans" cxnId="{D0D15362-6871-4466-B150-9ED236D29B7C}">
      <dgm:prSet/>
      <dgm:spPr/>
      <dgm:t>
        <a:bodyPr/>
        <a:lstStyle/>
        <a:p>
          <a:pPr algn="ctr" rtl="1"/>
          <a:endParaRPr lang="ar-SA"/>
        </a:p>
      </dgm:t>
    </dgm:pt>
    <dgm:pt modelId="{967DB2DB-37A0-473B-9C00-432D6DE6A185}">
      <dgm:prSet custT="1"/>
      <dgm:spPr/>
      <dgm:t>
        <a:bodyPr/>
        <a:lstStyle/>
        <a:p>
          <a:pPr algn="ctr" rtl="1"/>
          <a:r>
            <a:rPr lang="ar-SA" sz="1200" b="1"/>
            <a:t>الروضة</a:t>
          </a:r>
        </a:p>
      </dgm:t>
    </dgm:pt>
    <dgm:pt modelId="{9CC5FC3E-65D9-40DC-8A93-7F7E22876816}" type="parTrans" cxnId="{FA759B50-33D3-4192-8B46-3F5821A0514F}">
      <dgm:prSet/>
      <dgm:spPr/>
      <dgm:t>
        <a:bodyPr/>
        <a:lstStyle/>
        <a:p>
          <a:pPr algn="ctr" rtl="1"/>
          <a:endParaRPr lang="ar-SA"/>
        </a:p>
      </dgm:t>
    </dgm:pt>
    <dgm:pt modelId="{8848B0A4-C1CA-4C5B-A1EF-8BE68BF96DB2}" type="sibTrans" cxnId="{FA759B50-33D3-4192-8B46-3F5821A0514F}">
      <dgm:prSet/>
      <dgm:spPr/>
      <dgm:t>
        <a:bodyPr/>
        <a:lstStyle/>
        <a:p>
          <a:pPr algn="ctr" rtl="1"/>
          <a:endParaRPr lang="ar-SA"/>
        </a:p>
      </dgm:t>
    </dgm:pt>
    <dgm:pt modelId="{AC3BADCB-14B5-45A5-9A25-01385082E5EA}">
      <dgm:prSet custT="1"/>
      <dgm:spPr/>
      <dgm:t>
        <a:bodyPr/>
        <a:lstStyle/>
        <a:p>
          <a:pPr algn="ctr" rtl="1"/>
          <a:r>
            <a:rPr lang="ar-SA" sz="1200" b="1"/>
            <a:t>البستان</a:t>
          </a:r>
        </a:p>
      </dgm:t>
    </dgm:pt>
    <dgm:pt modelId="{B9E5A7C9-4E7F-4FE2-AE66-56B7319613F8}" type="parTrans" cxnId="{7E0D7648-373B-44AE-8F11-587D43912517}">
      <dgm:prSet/>
      <dgm:spPr/>
      <dgm:t>
        <a:bodyPr/>
        <a:lstStyle/>
        <a:p>
          <a:pPr algn="ctr" rtl="1"/>
          <a:endParaRPr lang="ar-SA"/>
        </a:p>
      </dgm:t>
    </dgm:pt>
    <dgm:pt modelId="{4E1530D3-0E2B-4180-AB3C-FCE3473EF167}" type="sibTrans" cxnId="{7E0D7648-373B-44AE-8F11-587D43912517}">
      <dgm:prSet/>
      <dgm:spPr/>
      <dgm:t>
        <a:bodyPr/>
        <a:lstStyle/>
        <a:p>
          <a:pPr algn="ctr" rtl="1"/>
          <a:endParaRPr lang="ar-SA"/>
        </a:p>
      </dgm:t>
    </dgm:pt>
    <dgm:pt modelId="{C7DDB1AE-1C9D-485C-A3F0-9F06F9A23014}">
      <dgm:prSet custT="1"/>
      <dgm:spPr/>
      <dgm:t>
        <a:bodyPr/>
        <a:lstStyle/>
        <a:p>
          <a:pPr algn="ctr" rtl="1"/>
          <a:r>
            <a:rPr lang="ar-SA" sz="1200" b="1"/>
            <a:t>التمهيدي</a:t>
          </a:r>
        </a:p>
      </dgm:t>
    </dgm:pt>
    <dgm:pt modelId="{AB580322-F1DE-4D02-AE6D-4F420C05A89F}" type="parTrans" cxnId="{9236C965-DE7E-49EB-8A6E-4802E0C468CC}">
      <dgm:prSet/>
      <dgm:spPr/>
      <dgm:t>
        <a:bodyPr/>
        <a:lstStyle/>
        <a:p>
          <a:pPr algn="ctr" rtl="1"/>
          <a:endParaRPr lang="ar-SA"/>
        </a:p>
      </dgm:t>
    </dgm:pt>
    <dgm:pt modelId="{85AC0270-8E68-4A0D-A280-B84DC8BC2D52}" type="sibTrans" cxnId="{9236C965-DE7E-49EB-8A6E-4802E0C468CC}">
      <dgm:prSet/>
      <dgm:spPr/>
      <dgm:t>
        <a:bodyPr/>
        <a:lstStyle/>
        <a:p>
          <a:pPr algn="ctr" rtl="1"/>
          <a:endParaRPr lang="ar-SA"/>
        </a:p>
      </dgm:t>
    </dgm:pt>
    <dgm:pt modelId="{77A2F490-096F-45A1-A60A-5B5B1EF1031F}">
      <dgm:prSet custT="1"/>
      <dgm:spPr/>
      <dgm:t>
        <a:bodyPr/>
        <a:lstStyle/>
        <a:p>
          <a:pPr rtl="1"/>
          <a:r>
            <a:rPr lang="ar-SA" sz="1200" b="1"/>
            <a:t>أول</a:t>
          </a:r>
        </a:p>
      </dgm:t>
    </dgm:pt>
    <dgm:pt modelId="{6C2BFB25-4022-4A5A-B5EB-22C84D63E47C}" type="parTrans" cxnId="{04C81D5A-A725-41A6-BEEB-BA1C0B88E7CE}">
      <dgm:prSet/>
      <dgm:spPr/>
      <dgm:t>
        <a:bodyPr/>
        <a:lstStyle/>
        <a:p>
          <a:pPr rtl="1"/>
          <a:endParaRPr lang="ar-SA"/>
        </a:p>
      </dgm:t>
    </dgm:pt>
    <dgm:pt modelId="{8ED80508-28C8-4FF9-AAA9-40F46FFB72FE}" type="sibTrans" cxnId="{04C81D5A-A725-41A6-BEEB-BA1C0B88E7CE}">
      <dgm:prSet/>
      <dgm:spPr/>
      <dgm:t>
        <a:bodyPr/>
        <a:lstStyle/>
        <a:p>
          <a:pPr rtl="1"/>
          <a:endParaRPr lang="ar-SA"/>
        </a:p>
      </dgm:t>
    </dgm:pt>
    <dgm:pt modelId="{11B37693-7CAC-474A-8586-FD7785EE48EF}">
      <dgm:prSet custT="1"/>
      <dgm:spPr/>
      <dgm:t>
        <a:bodyPr/>
        <a:lstStyle/>
        <a:p>
          <a:pPr rtl="1"/>
          <a:r>
            <a:rPr lang="ar-SA" sz="1200" b="1"/>
            <a:t>رابع</a:t>
          </a:r>
        </a:p>
      </dgm:t>
    </dgm:pt>
    <dgm:pt modelId="{91807AEE-F4C5-48A1-A449-BB12D686EF62}" type="parTrans" cxnId="{71518F80-53FA-47A3-B738-4E6A451FD0C0}">
      <dgm:prSet/>
      <dgm:spPr/>
      <dgm:t>
        <a:bodyPr/>
        <a:lstStyle/>
        <a:p>
          <a:pPr rtl="1"/>
          <a:endParaRPr lang="ar-SA"/>
        </a:p>
      </dgm:t>
    </dgm:pt>
    <dgm:pt modelId="{BCCD5477-38AB-4B87-B834-61184981C6D5}" type="sibTrans" cxnId="{71518F80-53FA-47A3-B738-4E6A451FD0C0}">
      <dgm:prSet/>
      <dgm:spPr/>
      <dgm:t>
        <a:bodyPr/>
        <a:lstStyle/>
        <a:p>
          <a:pPr rtl="1"/>
          <a:endParaRPr lang="ar-SA"/>
        </a:p>
      </dgm:t>
    </dgm:pt>
    <dgm:pt modelId="{5C7239D1-3EF1-4065-AC2A-7DDA4CEBBB88}">
      <dgm:prSet custT="1"/>
      <dgm:spPr/>
      <dgm:t>
        <a:bodyPr/>
        <a:lstStyle/>
        <a:p>
          <a:pPr rtl="1"/>
          <a:r>
            <a:rPr lang="ar-SA" sz="1100" b="1"/>
            <a:t>خامس</a:t>
          </a:r>
        </a:p>
      </dgm:t>
    </dgm:pt>
    <dgm:pt modelId="{2F3B9794-4435-411F-B85B-0860DBAC8864}" type="parTrans" cxnId="{D9D959D4-227C-4524-9B04-11D3621AD008}">
      <dgm:prSet/>
      <dgm:spPr/>
      <dgm:t>
        <a:bodyPr/>
        <a:lstStyle/>
        <a:p>
          <a:pPr rtl="1"/>
          <a:endParaRPr lang="ar-SA"/>
        </a:p>
      </dgm:t>
    </dgm:pt>
    <dgm:pt modelId="{9F82ECB0-E27D-4F79-B229-4A439367BB5D}" type="sibTrans" cxnId="{D9D959D4-227C-4524-9B04-11D3621AD008}">
      <dgm:prSet/>
      <dgm:spPr/>
      <dgm:t>
        <a:bodyPr/>
        <a:lstStyle/>
        <a:p>
          <a:pPr rtl="1"/>
          <a:endParaRPr lang="ar-SA"/>
        </a:p>
      </dgm:t>
    </dgm:pt>
    <dgm:pt modelId="{4EA841EA-043B-43DA-A012-C4D64D03D06D}">
      <dgm:prSet custT="1"/>
      <dgm:spPr/>
      <dgm:t>
        <a:bodyPr/>
        <a:lstStyle/>
        <a:p>
          <a:pPr rtl="1"/>
          <a:r>
            <a:rPr lang="ar-SA" sz="1200" b="1"/>
            <a:t>ثالث</a:t>
          </a:r>
        </a:p>
      </dgm:t>
    </dgm:pt>
    <dgm:pt modelId="{A7B13181-A156-4C2D-A9AE-4C474A35CA3F}" type="parTrans" cxnId="{6940A59F-3367-444D-B94D-D2B41AC3F1C9}">
      <dgm:prSet/>
      <dgm:spPr/>
      <dgm:t>
        <a:bodyPr/>
        <a:lstStyle/>
        <a:p>
          <a:pPr rtl="1"/>
          <a:endParaRPr lang="ar-SA"/>
        </a:p>
      </dgm:t>
    </dgm:pt>
    <dgm:pt modelId="{7EF92529-E273-44CA-AC37-3DD1E03F0924}" type="sibTrans" cxnId="{6940A59F-3367-444D-B94D-D2B41AC3F1C9}">
      <dgm:prSet/>
      <dgm:spPr/>
      <dgm:t>
        <a:bodyPr/>
        <a:lstStyle/>
        <a:p>
          <a:pPr rtl="1"/>
          <a:endParaRPr lang="ar-SA"/>
        </a:p>
      </dgm:t>
    </dgm:pt>
    <dgm:pt modelId="{4FDC73E2-40F2-4EE7-962A-7D5B3D23E3A8}">
      <dgm:prSet custT="1"/>
      <dgm:spPr/>
      <dgm:t>
        <a:bodyPr/>
        <a:lstStyle/>
        <a:p>
          <a:pPr rtl="1"/>
          <a:r>
            <a:rPr lang="ar-SA" sz="1200" b="1"/>
            <a:t>ثاني</a:t>
          </a:r>
        </a:p>
      </dgm:t>
    </dgm:pt>
    <dgm:pt modelId="{CA8216B2-1C96-41A9-979C-17BE57CD75F8}" type="parTrans" cxnId="{FAE22C73-DD76-4AB9-9F5E-F2C06E3D12D2}">
      <dgm:prSet/>
      <dgm:spPr/>
      <dgm:t>
        <a:bodyPr/>
        <a:lstStyle/>
        <a:p>
          <a:pPr rtl="1"/>
          <a:endParaRPr lang="ar-SA"/>
        </a:p>
      </dgm:t>
    </dgm:pt>
    <dgm:pt modelId="{A3DD1720-8897-4BD6-A282-BDB4807FBE9B}" type="sibTrans" cxnId="{FAE22C73-DD76-4AB9-9F5E-F2C06E3D12D2}">
      <dgm:prSet/>
      <dgm:spPr/>
      <dgm:t>
        <a:bodyPr/>
        <a:lstStyle/>
        <a:p>
          <a:pPr rtl="1"/>
          <a:endParaRPr lang="ar-SA"/>
        </a:p>
      </dgm:t>
    </dgm:pt>
    <dgm:pt modelId="{48F42127-79DC-48EB-BF0D-C7E8F0CB8245}">
      <dgm:prSet custT="1"/>
      <dgm:spPr/>
      <dgm:t>
        <a:bodyPr/>
        <a:lstStyle/>
        <a:p>
          <a:pPr rtl="1"/>
          <a:r>
            <a:rPr lang="ar-SA" sz="1200" b="1"/>
            <a:t>سابع</a:t>
          </a:r>
        </a:p>
      </dgm:t>
    </dgm:pt>
    <dgm:pt modelId="{E2B08683-3AD0-4A46-AF62-0A33050BB45F}" type="parTrans" cxnId="{A3EF4C00-4FF4-45A6-8E20-C2653EC1B366}">
      <dgm:prSet/>
      <dgm:spPr/>
      <dgm:t>
        <a:bodyPr/>
        <a:lstStyle/>
        <a:p>
          <a:pPr rtl="1"/>
          <a:endParaRPr lang="ar-SA"/>
        </a:p>
      </dgm:t>
    </dgm:pt>
    <dgm:pt modelId="{2470843C-3ACA-4B6A-B909-26DA69A5EA5A}" type="sibTrans" cxnId="{A3EF4C00-4FF4-45A6-8E20-C2653EC1B366}">
      <dgm:prSet/>
      <dgm:spPr/>
      <dgm:t>
        <a:bodyPr/>
        <a:lstStyle/>
        <a:p>
          <a:pPr rtl="1"/>
          <a:endParaRPr lang="ar-SA"/>
        </a:p>
      </dgm:t>
    </dgm:pt>
    <dgm:pt modelId="{53B620DA-C1A9-44E0-A049-BDA0126F178C}">
      <dgm:prSet custT="1"/>
      <dgm:spPr/>
      <dgm:t>
        <a:bodyPr/>
        <a:lstStyle/>
        <a:p>
          <a:pPr rtl="1"/>
          <a:r>
            <a:rPr lang="ar-SA" sz="1100" b="1"/>
            <a:t>سادس</a:t>
          </a:r>
        </a:p>
      </dgm:t>
    </dgm:pt>
    <dgm:pt modelId="{48548E68-57FA-4A9F-A7BF-91AB37752B2A}" type="parTrans" cxnId="{2D4A0150-FD79-45B1-BD9D-44D3D5C4BE14}">
      <dgm:prSet/>
      <dgm:spPr/>
      <dgm:t>
        <a:bodyPr/>
        <a:lstStyle/>
        <a:p>
          <a:pPr rtl="1"/>
          <a:endParaRPr lang="ar-SA"/>
        </a:p>
      </dgm:t>
    </dgm:pt>
    <dgm:pt modelId="{E8555846-3721-40F1-BC16-509B9805D6BE}" type="sibTrans" cxnId="{2D4A0150-FD79-45B1-BD9D-44D3D5C4BE14}">
      <dgm:prSet/>
      <dgm:spPr/>
      <dgm:t>
        <a:bodyPr/>
        <a:lstStyle/>
        <a:p>
          <a:pPr rtl="1"/>
          <a:endParaRPr lang="ar-SA"/>
        </a:p>
      </dgm:t>
    </dgm:pt>
    <dgm:pt modelId="{4C8D86A9-2067-42BA-83DC-158E8B55B073}">
      <dgm:prSet custT="1"/>
      <dgm:spPr/>
      <dgm:t>
        <a:bodyPr/>
        <a:lstStyle/>
        <a:p>
          <a:pPr rtl="1"/>
          <a:r>
            <a:rPr lang="ar-SA" sz="1200" b="1"/>
            <a:t>ثامن</a:t>
          </a:r>
        </a:p>
      </dgm:t>
    </dgm:pt>
    <dgm:pt modelId="{C08A20A9-1F04-4B97-9AF4-9C8196BB28F5}" type="parTrans" cxnId="{ABA9AE09-5C8A-4F28-BBE6-424C4BF8E319}">
      <dgm:prSet/>
      <dgm:spPr/>
      <dgm:t>
        <a:bodyPr/>
        <a:lstStyle/>
        <a:p>
          <a:pPr rtl="1"/>
          <a:endParaRPr lang="ar-SA"/>
        </a:p>
      </dgm:t>
    </dgm:pt>
    <dgm:pt modelId="{8CF54E8B-A93E-414C-B2D9-F6ED44409562}" type="sibTrans" cxnId="{ABA9AE09-5C8A-4F28-BBE6-424C4BF8E319}">
      <dgm:prSet/>
      <dgm:spPr/>
      <dgm:t>
        <a:bodyPr/>
        <a:lstStyle/>
        <a:p>
          <a:pPr rtl="1"/>
          <a:endParaRPr lang="ar-SA"/>
        </a:p>
      </dgm:t>
    </dgm:pt>
    <dgm:pt modelId="{ED906F20-CC9D-4BC3-908F-9BBF85A6BDD5}">
      <dgm:prSet custT="1"/>
      <dgm:spPr/>
      <dgm:t>
        <a:bodyPr/>
        <a:lstStyle/>
        <a:p>
          <a:pPr rtl="1"/>
          <a:r>
            <a:rPr lang="ar-SA" sz="1200" b="1"/>
            <a:t>تاسع</a:t>
          </a:r>
        </a:p>
      </dgm:t>
    </dgm:pt>
    <dgm:pt modelId="{07680B4B-D8B0-45DB-A58E-C4DC5BC13456}" type="parTrans" cxnId="{4EA66FF4-9D3F-4767-AF77-AD23EBA1428E}">
      <dgm:prSet/>
      <dgm:spPr/>
      <dgm:t>
        <a:bodyPr/>
        <a:lstStyle/>
        <a:p>
          <a:pPr rtl="1"/>
          <a:endParaRPr lang="ar-SA"/>
        </a:p>
      </dgm:t>
    </dgm:pt>
    <dgm:pt modelId="{3F2BC558-02C4-4668-94FD-4F66790AF4A5}" type="sibTrans" cxnId="{4EA66FF4-9D3F-4767-AF77-AD23EBA1428E}">
      <dgm:prSet/>
      <dgm:spPr/>
      <dgm:t>
        <a:bodyPr/>
        <a:lstStyle/>
        <a:p>
          <a:pPr rtl="1"/>
          <a:endParaRPr lang="ar-SA"/>
        </a:p>
      </dgm:t>
    </dgm:pt>
    <dgm:pt modelId="{178EA659-F72C-4F96-A1FC-31153D03AC7A}" type="pres">
      <dgm:prSet presAssocID="{69AEA1C8-F79F-407F-A9E4-C61C2507503E}" presName="hierChild1" presStyleCnt="0">
        <dgm:presLayoutVars>
          <dgm:chPref val="1"/>
          <dgm:dir/>
          <dgm:animOne val="branch"/>
          <dgm:animLvl val="lvl"/>
          <dgm:resizeHandles/>
        </dgm:presLayoutVars>
      </dgm:prSet>
      <dgm:spPr/>
      <dgm:t>
        <a:bodyPr/>
        <a:lstStyle/>
        <a:p>
          <a:pPr rtl="1"/>
          <a:endParaRPr lang="ar-SA"/>
        </a:p>
      </dgm:t>
    </dgm:pt>
    <dgm:pt modelId="{C355CBA8-654A-485A-B28B-790BBE5DC0CD}" type="pres">
      <dgm:prSet presAssocID="{04731033-2196-4E51-AADB-987A2E93E6EF}" presName="hierRoot1" presStyleCnt="0"/>
      <dgm:spPr/>
    </dgm:pt>
    <dgm:pt modelId="{6D644903-A1F9-4395-8B2E-E263309B55F9}" type="pres">
      <dgm:prSet presAssocID="{04731033-2196-4E51-AADB-987A2E93E6EF}" presName="composite" presStyleCnt="0"/>
      <dgm:spPr/>
    </dgm:pt>
    <dgm:pt modelId="{66E360B2-89EB-4938-9B69-73484BAF4986}" type="pres">
      <dgm:prSet presAssocID="{04731033-2196-4E51-AADB-987A2E93E6EF}" presName="background" presStyleLbl="node0" presStyleIdx="0" presStyleCnt="1"/>
      <dgm:spPr/>
    </dgm:pt>
    <dgm:pt modelId="{C2F45D15-BBE6-4AF8-A401-4201E7430A9D}" type="pres">
      <dgm:prSet presAssocID="{04731033-2196-4E51-AADB-987A2E93E6EF}" presName="text" presStyleLbl="fgAcc0" presStyleIdx="0" presStyleCnt="1" custScaleX="330041" custLinFactNeighborX="-71071" custLinFactNeighborY="-60057">
        <dgm:presLayoutVars>
          <dgm:chPref val="3"/>
        </dgm:presLayoutVars>
      </dgm:prSet>
      <dgm:spPr/>
      <dgm:t>
        <a:bodyPr/>
        <a:lstStyle/>
        <a:p>
          <a:pPr rtl="1"/>
          <a:endParaRPr lang="ar-SA"/>
        </a:p>
      </dgm:t>
    </dgm:pt>
    <dgm:pt modelId="{CED91693-9811-41F0-9E3D-860089D21C30}" type="pres">
      <dgm:prSet presAssocID="{04731033-2196-4E51-AADB-987A2E93E6EF}" presName="hierChild2" presStyleCnt="0"/>
      <dgm:spPr/>
    </dgm:pt>
    <dgm:pt modelId="{02F0EB97-438F-4E93-94A1-018D96B69197}" type="pres">
      <dgm:prSet presAssocID="{AE1B3CFD-A37A-48E6-A17E-3FBD7EB96096}" presName="Name10" presStyleLbl="parChTrans1D2" presStyleIdx="0" presStyleCnt="3"/>
      <dgm:spPr/>
      <dgm:t>
        <a:bodyPr/>
        <a:lstStyle/>
        <a:p>
          <a:pPr rtl="1"/>
          <a:endParaRPr lang="ar-SA"/>
        </a:p>
      </dgm:t>
    </dgm:pt>
    <dgm:pt modelId="{CD993A4D-D221-4F78-B9BD-C0FDA985EAE9}" type="pres">
      <dgm:prSet presAssocID="{CE6F3CA1-E140-4599-AABD-6B7B240FC2F1}" presName="hierRoot2" presStyleCnt="0"/>
      <dgm:spPr/>
    </dgm:pt>
    <dgm:pt modelId="{E7CC31ED-43A3-4B92-BB09-B3753D7267E4}" type="pres">
      <dgm:prSet presAssocID="{CE6F3CA1-E140-4599-AABD-6B7B240FC2F1}" presName="composite2" presStyleCnt="0"/>
      <dgm:spPr/>
    </dgm:pt>
    <dgm:pt modelId="{950E3817-C69D-4DF9-8770-9A70EB8E9C92}" type="pres">
      <dgm:prSet presAssocID="{CE6F3CA1-E140-4599-AABD-6B7B240FC2F1}" presName="background2" presStyleLbl="node2" presStyleIdx="0" presStyleCnt="3"/>
      <dgm:spPr/>
    </dgm:pt>
    <dgm:pt modelId="{E8D55E20-3630-40A7-8CCB-F5B38FB5D866}" type="pres">
      <dgm:prSet presAssocID="{CE6F3CA1-E140-4599-AABD-6B7B240FC2F1}" presName="text2" presStyleLbl="fgAcc2" presStyleIdx="0" presStyleCnt="3" custScaleX="313637" custLinFactX="117955" custLinFactNeighborX="200000" custLinFactNeighborY="-35142">
        <dgm:presLayoutVars>
          <dgm:chPref val="3"/>
        </dgm:presLayoutVars>
      </dgm:prSet>
      <dgm:spPr/>
      <dgm:t>
        <a:bodyPr/>
        <a:lstStyle/>
        <a:p>
          <a:pPr rtl="1"/>
          <a:endParaRPr lang="ar-SA"/>
        </a:p>
      </dgm:t>
    </dgm:pt>
    <dgm:pt modelId="{E066A56F-E077-4A89-B11E-A398C318F6CC}" type="pres">
      <dgm:prSet presAssocID="{CE6F3CA1-E140-4599-AABD-6B7B240FC2F1}" presName="hierChild3" presStyleCnt="0"/>
      <dgm:spPr/>
    </dgm:pt>
    <dgm:pt modelId="{F606D59D-80D9-4AAB-B78D-63400E0DA013}" type="pres">
      <dgm:prSet presAssocID="{E2B08683-3AD0-4A46-AF62-0A33050BB45F}" presName="Name17" presStyleLbl="parChTrans1D3" presStyleIdx="0" presStyleCnt="13"/>
      <dgm:spPr/>
      <dgm:t>
        <a:bodyPr/>
        <a:lstStyle/>
        <a:p>
          <a:pPr rtl="1"/>
          <a:endParaRPr lang="ar-SA"/>
        </a:p>
      </dgm:t>
    </dgm:pt>
    <dgm:pt modelId="{F6B2D34A-7B99-4A69-BC93-94B74ABA0034}" type="pres">
      <dgm:prSet presAssocID="{48F42127-79DC-48EB-BF0D-C7E8F0CB8245}" presName="hierRoot3" presStyleCnt="0"/>
      <dgm:spPr/>
    </dgm:pt>
    <dgm:pt modelId="{C110A4A3-9429-4E9E-84A9-6F87FD222EA8}" type="pres">
      <dgm:prSet presAssocID="{48F42127-79DC-48EB-BF0D-C7E8F0CB8245}" presName="composite3" presStyleCnt="0"/>
      <dgm:spPr/>
    </dgm:pt>
    <dgm:pt modelId="{B2A5B593-D20F-411E-83D8-9C9725736D37}" type="pres">
      <dgm:prSet presAssocID="{48F42127-79DC-48EB-BF0D-C7E8F0CB8245}" presName="background3" presStyleLbl="node3" presStyleIdx="0" presStyleCnt="13"/>
      <dgm:spPr/>
    </dgm:pt>
    <dgm:pt modelId="{1AD97447-C7AF-4D0D-BE17-408347FA56A0}" type="pres">
      <dgm:prSet presAssocID="{48F42127-79DC-48EB-BF0D-C7E8F0CB8245}" presName="text3" presStyleLbl="fgAcc3" presStyleIdx="0" presStyleCnt="13" custScaleX="63458" custScaleY="82624" custLinFactX="210666" custLinFactNeighborX="300000" custLinFactNeighborY="-5365">
        <dgm:presLayoutVars>
          <dgm:chPref val="3"/>
        </dgm:presLayoutVars>
      </dgm:prSet>
      <dgm:spPr/>
      <dgm:t>
        <a:bodyPr/>
        <a:lstStyle/>
        <a:p>
          <a:pPr rtl="1"/>
          <a:endParaRPr lang="ar-SA"/>
        </a:p>
      </dgm:t>
    </dgm:pt>
    <dgm:pt modelId="{3EBA8C0E-0A34-47A1-BB2C-4BC6092DAD45}" type="pres">
      <dgm:prSet presAssocID="{48F42127-79DC-48EB-BF0D-C7E8F0CB8245}" presName="hierChild4" presStyleCnt="0"/>
      <dgm:spPr/>
    </dgm:pt>
    <dgm:pt modelId="{65429ED8-BFEF-450B-B899-5C4C61DB1290}" type="pres">
      <dgm:prSet presAssocID="{91807AEE-F4C5-48A1-A449-BB12D686EF62}" presName="Name17" presStyleLbl="parChTrans1D3" presStyleIdx="1" presStyleCnt="13"/>
      <dgm:spPr/>
      <dgm:t>
        <a:bodyPr/>
        <a:lstStyle/>
        <a:p>
          <a:pPr rtl="1"/>
          <a:endParaRPr lang="ar-SA"/>
        </a:p>
      </dgm:t>
    </dgm:pt>
    <dgm:pt modelId="{7BDCA7A3-FC56-4F9B-B760-7E8378AF32A8}" type="pres">
      <dgm:prSet presAssocID="{11B37693-7CAC-474A-8586-FD7785EE48EF}" presName="hierRoot3" presStyleCnt="0"/>
      <dgm:spPr/>
    </dgm:pt>
    <dgm:pt modelId="{E0D3412B-953F-4C09-97C0-46493F5CD557}" type="pres">
      <dgm:prSet presAssocID="{11B37693-7CAC-474A-8586-FD7785EE48EF}" presName="composite3" presStyleCnt="0"/>
      <dgm:spPr/>
    </dgm:pt>
    <dgm:pt modelId="{BA335AAD-E56A-4EB6-B0E0-1B73B6721089}" type="pres">
      <dgm:prSet presAssocID="{11B37693-7CAC-474A-8586-FD7785EE48EF}" presName="background3" presStyleLbl="node3" presStyleIdx="1" presStyleCnt="13"/>
      <dgm:spPr/>
    </dgm:pt>
    <dgm:pt modelId="{67324965-0CD6-45BF-8E07-B66EF1A44AD5}" type="pres">
      <dgm:prSet presAssocID="{11B37693-7CAC-474A-8586-FD7785EE48EF}" presName="text3" presStyleLbl="fgAcc3" presStyleIdx="1" presStyleCnt="13" custScaleX="62113" custScaleY="80808" custLinFactX="300000" custLinFactNeighborX="387167" custLinFactNeighborY="5925">
        <dgm:presLayoutVars>
          <dgm:chPref val="3"/>
        </dgm:presLayoutVars>
      </dgm:prSet>
      <dgm:spPr/>
      <dgm:t>
        <a:bodyPr/>
        <a:lstStyle/>
        <a:p>
          <a:pPr rtl="1"/>
          <a:endParaRPr lang="ar-SA"/>
        </a:p>
      </dgm:t>
    </dgm:pt>
    <dgm:pt modelId="{F0D4B064-65D8-4B9A-B0FE-5751E0683776}" type="pres">
      <dgm:prSet presAssocID="{11B37693-7CAC-474A-8586-FD7785EE48EF}" presName="hierChild4" presStyleCnt="0"/>
      <dgm:spPr/>
    </dgm:pt>
    <dgm:pt modelId="{0222D094-C678-43A7-99B5-7368C8343631}" type="pres">
      <dgm:prSet presAssocID="{C08A20A9-1F04-4B97-9AF4-9C8196BB28F5}" presName="Name17" presStyleLbl="parChTrans1D3" presStyleIdx="2" presStyleCnt="13"/>
      <dgm:spPr/>
      <dgm:t>
        <a:bodyPr/>
        <a:lstStyle/>
        <a:p>
          <a:pPr rtl="1"/>
          <a:endParaRPr lang="ar-SA"/>
        </a:p>
      </dgm:t>
    </dgm:pt>
    <dgm:pt modelId="{26C9AECA-533A-4911-B26B-3BC2487FB5D0}" type="pres">
      <dgm:prSet presAssocID="{4C8D86A9-2067-42BA-83DC-158E8B55B073}" presName="hierRoot3" presStyleCnt="0"/>
      <dgm:spPr/>
    </dgm:pt>
    <dgm:pt modelId="{FB416825-6E6F-4E00-B691-3685FBF18B1E}" type="pres">
      <dgm:prSet presAssocID="{4C8D86A9-2067-42BA-83DC-158E8B55B073}" presName="composite3" presStyleCnt="0"/>
      <dgm:spPr/>
    </dgm:pt>
    <dgm:pt modelId="{CC29D749-6CA7-489D-8124-657E560BF59C}" type="pres">
      <dgm:prSet presAssocID="{4C8D86A9-2067-42BA-83DC-158E8B55B073}" presName="background3" presStyleLbl="node3" presStyleIdx="2" presStyleCnt="13"/>
      <dgm:spPr/>
    </dgm:pt>
    <dgm:pt modelId="{D66CFB32-7815-4390-A34A-1DC23F2D5464}" type="pres">
      <dgm:prSet presAssocID="{4C8D86A9-2067-42BA-83DC-158E8B55B073}" presName="text3" presStyleLbl="fgAcc3" presStyleIdx="2" presStyleCnt="13" custScaleX="60418" custScaleY="71913" custLinFactX="100000" custLinFactNeighborX="152349" custLinFactNeighborY="1662">
        <dgm:presLayoutVars>
          <dgm:chPref val="3"/>
        </dgm:presLayoutVars>
      </dgm:prSet>
      <dgm:spPr/>
      <dgm:t>
        <a:bodyPr/>
        <a:lstStyle/>
        <a:p>
          <a:pPr rtl="1"/>
          <a:endParaRPr lang="ar-SA"/>
        </a:p>
      </dgm:t>
    </dgm:pt>
    <dgm:pt modelId="{B4FEBBF3-DA58-433E-A01C-C70206EB790E}" type="pres">
      <dgm:prSet presAssocID="{4C8D86A9-2067-42BA-83DC-158E8B55B073}" presName="hierChild4" presStyleCnt="0"/>
      <dgm:spPr/>
    </dgm:pt>
    <dgm:pt modelId="{F73E5C96-9463-4995-967D-C8A71CAE2330}" type="pres">
      <dgm:prSet presAssocID="{CA8216B2-1C96-41A9-979C-17BE57CD75F8}" presName="Name17" presStyleLbl="parChTrans1D3" presStyleIdx="3" presStyleCnt="13"/>
      <dgm:spPr/>
      <dgm:t>
        <a:bodyPr/>
        <a:lstStyle/>
        <a:p>
          <a:pPr rtl="1"/>
          <a:endParaRPr lang="ar-SA"/>
        </a:p>
      </dgm:t>
    </dgm:pt>
    <dgm:pt modelId="{AE583124-E909-4270-BD24-A7DFC591CC5B}" type="pres">
      <dgm:prSet presAssocID="{4FDC73E2-40F2-4EE7-962A-7D5B3D23E3A8}" presName="hierRoot3" presStyleCnt="0"/>
      <dgm:spPr/>
    </dgm:pt>
    <dgm:pt modelId="{8D4CB127-FC56-4D23-962B-A48EF0D54333}" type="pres">
      <dgm:prSet presAssocID="{4FDC73E2-40F2-4EE7-962A-7D5B3D23E3A8}" presName="composite3" presStyleCnt="0"/>
      <dgm:spPr/>
    </dgm:pt>
    <dgm:pt modelId="{86D671B1-A469-4D84-BB74-12E8A7BD3E5C}" type="pres">
      <dgm:prSet presAssocID="{4FDC73E2-40F2-4EE7-962A-7D5B3D23E3A8}" presName="background3" presStyleLbl="node3" presStyleIdx="3" presStyleCnt="13"/>
      <dgm:spPr/>
    </dgm:pt>
    <dgm:pt modelId="{DA00A4C7-EDD5-4989-9CC4-A64EB0D89003}" type="pres">
      <dgm:prSet presAssocID="{4FDC73E2-40F2-4EE7-962A-7D5B3D23E3A8}" presName="text3" presStyleLbl="fgAcc3" presStyleIdx="3" presStyleCnt="13" custScaleX="55153" custScaleY="92082" custLinFactX="300000" custLinFactNeighborX="375959" custLinFactNeighborY="-8565">
        <dgm:presLayoutVars>
          <dgm:chPref val="3"/>
        </dgm:presLayoutVars>
      </dgm:prSet>
      <dgm:spPr/>
      <dgm:t>
        <a:bodyPr/>
        <a:lstStyle/>
        <a:p>
          <a:pPr rtl="1"/>
          <a:endParaRPr lang="ar-SA"/>
        </a:p>
      </dgm:t>
    </dgm:pt>
    <dgm:pt modelId="{A206F892-77C0-480F-B124-6E562CA438EA}" type="pres">
      <dgm:prSet presAssocID="{4FDC73E2-40F2-4EE7-962A-7D5B3D23E3A8}" presName="hierChild4" presStyleCnt="0"/>
      <dgm:spPr/>
    </dgm:pt>
    <dgm:pt modelId="{8D6AF000-65CE-48EC-95A8-4B10541CBE4D}" type="pres">
      <dgm:prSet presAssocID="{A7B13181-A156-4C2D-A9AE-4C474A35CA3F}" presName="Name17" presStyleLbl="parChTrans1D3" presStyleIdx="4" presStyleCnt="13"/>
      <dgm:spPr/>
      <dgm:t>
        <a:bodyPr/>
        <a:lstStyle/>
        <a:p>
          <a:pPr rtl="1"/>
          <a:endParaRPr lang="ar-SA"/>
        </a:p>
      </dgm:t>
    </dgm:pt>
    <dgm:pt modelId="{3705067C-C40B-4BB9-B40E-F31BE84A9D76}" type="pres">
      <dgm:prSet presAssocID="{4EA841EA-043B-43DA-A012-C4D64D03D06D}" presName="hierRoot3" presStyleCnt="0"/>
      <dgm:spPr/>
    </dgm:pt>
    <dgm:pt modelId="{E8092883-BDF4-4A3A-BBFD-02CDC0FFF4A7}" type="pres">
      <dgm:prSet presAssocID="{4EA841EA-043B-43DA-A012-C4D64D03D06D}" presName="composite3" presStyleCnt="0"/>
      <dgm:spPr/>
    </dgm:pt>
    <dgm:pt modelId="{9D140DC1-24AE-45ED-9425-2920253E09AD}" type="pres">
      <dgm:prSet presAssocID="{4EA841EA-043B-43DA-A012-C4D64D03D06D}" presName="background3" presStyleLbl="node3" presStyleIdx="4" presStyleCnt="13"/>
      <dgm:spPr/>
    </dgm:pt>
    <dgm:pt modelId="{F2A42223-6BA2-448D-8856-E0CC02DE36A9}" type="pres">
      <dgm:prSet presAssocID="{4EA841EA-043B-43DA-A012-C4D64D03D06D}" presName="text3" presStyleLbl="fgAcc3" presStyleIdx="4" presStyleCnt="13" custScaleX="60510" custScaleY="80199" custLinFactX="215879" custLinFactNeighborX="300000" custLinFactNeighborY="-5317">
        <dgm:presLayoutVars>
          <dgm:chPref val="3"/>
        </dgm:presLayoutVars>
      </dgm:prSet>
      <dgm:spPr/>
      <dgm:t>
        <a:bodyPr/>
        <a:lstStyle/>
        <a:p>
          <a:pPr rtl="1"/>
          <a:endParaRPr lang="ar-SA"/>
        </a:p>
      </dgm:t>
    </dgm:pt>
    <dgm:pt modelId="{CA760C01-75AE-46A2-8E0E-BEF74DDA0189}" type="pres">
      <dgm:prSet presAssocID="{4EA841EA-043B-43DA-A012-C4D64D03D06D}" presName="hierChild4" presStyleCnt="0"/>
      <dgm:spPr/>
    </dgm:pt>
    <dgm:pt modelId="{312A607D-26FD-4F51-9C78-0C6F39FA3AD8}" type="pres">
      <dgm:prSet presAssocID="{07680B4B-D8B0-45DB-A58E-C4DC5BC13456}" presName="Name17" presStyleLbl="parChTrans1D3" presStyleIdx="5" presStyleCnt="13"/>
      <dgm:spPr/>
      <dgm:t>
        <a:bodyPr/>
        <a:lstStyle/>
        <a:p>
          <a:pPr rtl="1"/>
          <a:endParaRPr lang="ar-SA"/>
        </a:p>
      </dgm:t>
    </dgm:pt>
    <dgm:pt modelId="{BA87374B-8DC4-4C18-8A13-5E6B7DC108EF}" type="pres">
      <dgm:prSet presAssocID="{ED906F20-CC9D-4BC3-908F-9BBF85A6BDD5}" presName="hierRoot3" presStyleCnt="0"/>
      <dgm:spPr/>
    </dgm:pt>
    <dgm:pt modelId="{4E87B5A4-7EBE-4BCA-8555-09EC53CCBF3C}" type="pres">
      <dgm:prSet presAssocID="{ED906F20-CC9D-4BC3-908F-9BBF85A6BDD5}" presName="composite3" presStyleCnt="0"/>
      <dgm:spPr/>
    </dgm:pt>
    <dgm:pt modelId="{BB344867-965A-49C9-8044-B783ED845F5B}" type="pres">
      <dgm:prSet presAssocID="{ED906F20-CC9D-4BC3-908F-9BBF85A6BDD5}" presName="background3" presStyleLbl="node3" presStyleIdx="5" presStyleCnt="13"/>
      <dgm:spPr/>
    </dgm:pt>
    <dgm:pt modelId="{4D17ED64-0FA1-425A-8843-EF4710566D09}" type="pres">
      <dgm:prSet presAssocID="{ED906F20-CC9D-4BC3-908F-9BBF85A6BDD5}" presName="text3" presStyleLbl="fgAcc3" presStyleIdx="5" presStyleCnt="13" custScaleX="60803" custScaleY="69129" custLinFactNeighborX="-82636" custLinFactNeighborY="-6755">
        <dgm:presLayoutVars>
          <dgm:chPref val="3"/>
        </dgm:presLayoutVars>
      </dgm:prSet>
      <dgm:spPr/>
      <dgm:t>
        <a:bodyPr/>
        <a:lstStyle/>
        <a:p>
          <a:pPr rtl="1"/>
          <a:endParaRPr lang="ar-SA"/>
        </a:p>
      </dgm:t>
    </dgm:pt>
    <dgm:pt modelId="{E0EC17CB-D27D-4BA7-B5BD-9D8ADCBF127E}" type="pres">
      <dgm:prSet presAssocID="{ED906F20-CC9D-4BC3-908F-9BBF85A6BDD5}" presName="hierChild4" presStyleCnt="0"/>
      <dgm:spPr/>
    </dgm:pt>
    <dgm:pt modelId="{33CEBCA4-366C-47CC-9BC7-3FBF92C9AE76}" type="pres">
      <dgm:prSet presAssocID="{48548E68-57FA-4A9F-A7BF-91AB37752B2A}" presName="Name17" presStyleLbl="parChTrans1D3" presStyleIdx="6" presStyleCnt="13"/>
      <dgm:spPr/>
      <dgm:t>
        <a:bodyPr/>
        <a:lstStyle/>
        <a:p>
          <a:pPr rtl="1"/>
          <a:endParaRPr lang="ar-SA"/>
        </a:p>
      </dgm:t>
    </dgm:pt>
    <dgm:pt modelId="{63F21680-994D-42AF-BF0E-7852060DC98A}" type="pres">
      <dgm:prSet presAssocID="{53B620DA-C1A9-44E0-A049-BDA0126F178C}" presName="hierRoot3" presStyleCnt="0"/>
      <dgm:spPr/>
    </dgm:pt>
    <dgm:pt modelId="{2F197701-3ED2-4B31-8849-B032A8305050}" type="pres">
      <dgm:prSet presAssocID="{53B620DA-C1A9-44E0-A049-BDA0126F178C}" presName="composite3" presStyleCnt="0"/>
      <dgm:spPr/>
    </dgm:pt>
    <dgm:pt modelId="{B3FB73F5-FDA3-48AF-BAA1-7D7061C3C235}" type="pres">
      <dgm:prSet presAssocID="{53B620DA-C1A9-44E0-A049-BDA0126F178C}" presName="background3" presStyleLbl="node3" presStyleIdx="6" presStyleCnt="13"/>
      <dgm:spPr/>
    </dgm:pt>
    <dgm:pt modelId="{B7312FDC-CD14-4A82-9241-F5CE8A553B8F}" type="pres">
      <dgm:prSet presAssocID="{53B620DA-C1A9-44E0-A049-BDA0126F178C}" presName="text3" presStyleLbl="fgAcc3" presStyleIdx="6" presStyleCnt="13" custScaleX="72937" custScaleY="88256" custLinFactNeighborX="92973" custLinFactNeighborY="-3020">
        <dgm:presLayoutVars>
          <dgm:chPref val="3"/>
        </dgm:presLayoutVars>
      </dgm:prSet>
      <dgm:spPr/>
      <dgm:t>
        <a:bodyPr/>
        <a:lstStyle/>
        <a:p>
          <a:pPr rtl="1"/>
          <a:endParaRPr lang="ar-SA"/>
        </a:p>
      </dgm:t>
    </dgm:pt>
    <dgm:pt modelId="{0F6F78F6-39A3-4D5F-9822-5D8C114DCB9B}" type="pres">
      <dgm:prSet presAssocID="{53B620DA-C1A9-44E0-A049-BDA0126F178C}" presName="hierChild4" presStyleCnt="0"/>
      <dgm:spPr/>
    </dgm:pt>
    <dgm:pt modelId="{125496B2-5AEE-44E5-8ECC-6A8638520D6F}" type="pres">
      <dgm:prSet presAssocID="{2F3B9794-4435-411F-B85B-0860DBAC8864}" presName="Name17" presStyleLbl="parChTrans1D3" presStyleIdx="7" presStyleCnt="13"/>
      <dgm:spPr/>
      <dgm:t>
        <a:bodyPr/>
        <a:lstStyle/>
        <a:p>
          <a:pPr rtl="1"/>
          <a:endParaRPr lang="ar-SA"/>
        </a:p>
      </dgm:t>
    </dgm:pt>
    <dgm:pt modelId="{C46549BD-037C-457F-84FB-243C44E64395}" type="pres">
      <dgm:prSet presAssocID="{5C7239D1-3EF1-4065-AC2A-7DDA4CEBBB88}" presName="hierRoot3" presStyleCnt="0"/>
      <dgm:spPr/>
    </dgm:pt>
    <dgm:pt modelId="{41A7909A-FA76-4803-895D-B7427145EF48}" type="pres">
      <dgm:prSet presAssocID="{5C7239D1-3EF1-4065-AC2A-7DDA4CEBBB88}" presName="composite3" presStyleCnt="0"/>
      <dgm:spPr/>
    </dgm:pt>
    <dgm:pt modelId="{E209A1FD-3633-469B-91F1-DD7390549354}" type="pres">
      <dgm:prSet presAssocID="{5C7239D1-3EF1-4065-AC2A-7DDA4CEBBB88}" presName="background3" presStyleLbl="node3" presStyleIdx="7" presStyleCnt="13"/>
      <dgm:spPr/>
    </dgm:pt>
    <dgm:pt modelId="{B9640022-7485-4EBD-A60A-A04381141CA3}" type="pres">
      <dgm:prSet presAssocID="{5C7239D1-3EF1-4065-AC2A-7DDA4CEBBB88}" presName="text3" presStyleLbl="fgAcc3" presStyleIdx="7" presStyleCnt="13" custScaleX="61801" custScaleY="82207" custLinFactX="724" custLinFactNeighborX="100000" custLinFactNeighborY="8940">
        <dgm:presLayoutVars>
          <dgm:chPref val="3"/>
        </dgm:presLayoutVars>
      </dgm:prSet>
      <dgm:spPr/>
      <dgm:t>
        <a:bodyPr/>
        <a:lstStyle/>
        <a:p>
          <a:pPr rtl="1"/>
          <a:endParaRPr lang="ar-SA"/>
        </a:p>
      </dgm:t>
    </dgm:pt>
    <dgm:pt modelId="{3E184047-67C6-4E3E-9912-19672577A844}" type="pres">
      <dgm:prSet presAssocID="{5C7239D1-3EF1-4065-AC2A-7DDA4CEBBB88}" presName="hierChild4" presStyleCnt="0"/>
      <dgm:spPr/>
    </dgm:pt>
    <dgm:pt modelId="{749DCBDB-9C04-4C09-970B-29862C5A3494}" type="pres">
      <dgm:prSet presAssocID="{6C2BFB25-4022-4A5A-B5EB-22C84D63E47C}" presName="Name17" presStyleLbl="parChTrans1D3" presStyleIdx="8" presStyleCnt="13"/>
      <dgm:spPr/>
      <dgm:t>
        <a:bodyPr/>
        <a:lstStyle/>
        <a:p>
          <a:pPr rtl="1"/>
          <a:endParaRPr lang="ar-SA"/>
        </a:p>
      </dgm:t>
    </dgm:pt>
    <dgm:pt modelId="{6CF1FF73-388B-4553-9272-5F807B14F40A}" type="pres">
      <dgm:prSet presAssocID="{77A2F490-096F-45A1-A60A-5B5B1EF1031F}" presName="hierRoot3" presStyleCnt="0"/>
      <dgm:spPr/>
    </dgm:pt>
    <dgm:pt modelId="{F24A6F08-D6F0-4332-85D1-7C3E4C4F8967}" type="pres">
      <dgm:prSet presAssocID="{77A2F490-096F-45A1-A60A-5B5B1EF1031F}" presName="composite3" presStyleCnt="0"/>
      <dgm:spPr/>
    </dgm:pt>
    <dgm:pt modelId="{09DA2C5D-0033-472C-83D9-B77AD94BA611}" type="pres">
      <dgm:prSet presAssocID="{77A2F490-096F-45A1-A60A-5B5B1EF1031F}" presName="background3" presStyleLbl="node3" presStyleIdx="8" presStyleCnt="13"/>
      <dgm:spPr/>
    </dgm:pt>
    <dgm:pt modelId="{48705F71-B86B-4215-A419-C200F58D17E9}" type="pres">
      <dgm:prSet presAssocID="{77A2F490-096F-45A1-A60A-5B5B1EF1031F}" presName="text3" presStyleLbl="fgAcc3" presStyleIdx="8" presStyleCnt="13" custScaleX="55417" custScaleY="96603" custLinFactX="121427" custLinFactNeighborX="200000" custLinFactNeighborY="-2738">
        <dgm:presLayoutVars>
          <dgm:chPref val="3"/>
        </dgm:presLayoutVars>
      </dgm:prSet>
      <dgm:spPr/>
      <dgm:t>
        <a:bodyPr/>
        <a:lstStyle/>
        <a:p>
          <a:pPr rtl="1"/>
          <a:endParaRPr lang="ar-SA"/>
        </a:p>
      </dgm:t>
    </dgm:pt>
    <dgm:pt modelId="{2CF05473-02BC-4273-9214-3927FA26701A}" type="pres">
      <dgm:prSet presAssocID="{77A2F490-096F-45A1-A60A-5B5B1EF1031F}" presName="hierChild4" presStyleCnt="0"/>
      <dgm:spPr/>
    </dgm:pt>
    <dgm:pt modelId="{C2DC76FB-088F-48F3-A164-A1469021A167}" type="pres">
      <dgm:prSet presAssocID="{424A95EA-2DE1-4F69-B8EE-84E2AB42197C}" presName="Name10" presStyleLbl="parChTrans1D2" presStyleIdx="1" presStyleCnt="3"/>
      <dgm:spPr/>
      <dgm:t>
        <a:bodyPr/>
        <a:lstStyle/>
        <a:p>
          <a:pPr rtl="1"/>
          <a:endParaRPr lang="ar-SA"/>
        </a:p>
      </dgm:t>
    </dgm:pt>
    <dgm:pt modelId="{14F42EAA-E1AD-4A34-9703-669EAD76DB96}" type="pres">
      <dgm:prSet presAssocID="{1E683CEC-D275-44C1-8546-D23A8CAC8079}" presName="hierRoot2" presStyleCnt="0"/>
      <dgm:spPr/>
    </dgm:pt>
    <dgm:pt modelId="{7B268971-3015-431C-8A1F-42F5345C4917}" type="pres">
      <dgm:prSet presAssocID="{1E683CEC-D275-44C1-8546-D23A8CAC8079}" presName="composite2" presStyleCnt="0"/>
      <dgm:spPr/>
    </dgm:pt>
    <dgm:pt modelId="{B6E6D6A8-530F-4D6B-89F8-6EE39D019645}" type="pres">
      <dgm:prSet presAssocID="{1E683CEC-D275-44C1-8546-D23A8CAC8079}" presName="background2" presStyleLbl="node2" presStyleIdx="1" presStyleCnt="3"/>
      <dgm:spPr/>
    </dgm:pt>
    <dgm:pt modelId="{0C1CB886-530F-4D8C-A55C-D2D3AB228134}" type="pres">
      <dgm:prSet presAssocID="{1E683CEC-D275-44C1-8546-D23A8CAC8079}" presName="text2" presStyleLbl="fgAcc2" presStyleIdx="1" presStyleCnt="3" custScaleX="180449" custScaleY="145611" custLinFactX="-387036" custLinFactNeighborX="-400000" custLinFactNeighborY="-31919">
        <dgm:presLayoutVars>
          <dgm:chPref val="3"/>
        </dgm:presLayoutVars>
      </dgm:prSet>
      <dgm:spPr/>
      <dgm:t>
        <a:bodyPr/>
        <a:lstStyle/>
        <a:p>
          <a:pPr rtl="1"/>
          <a:endParaRPr lang="ar-SA"/>
        </a:p>
      </dgm:t>
    </dgm:pt>
    <dgm:pt modelId="{ED8D5541-2D10-4983-A6A0-89F71D9DA7A9}" type="pres">
      <dgm:prSet presAssocID="{1E683CEC-D275-44C1-8546-D23A8CAC8079}" presName="hierChild3" presStyleCnt="0"/>
      <dgm:spPr/>
    </dgm:pt>
    <dgm:pt modelId="{0B46F0B9-7F58-4770-B39A-5442E64C9627}" type="pres">
      <dgm:prSet presAssocID="{984DC311-62BA-4774-B6CE-1639BD47083D}" presName="Name17" presStyleLbl="parChTrans1D3" presStyleIdx="9" presStyleCnt="13"/>
      <dgm:spPr/>
      <dgm:t>
        <a:bodyPr/>
        <a:lstStyle/>
        <a:p>
          <a:pPr rtl="1"/>
          <a:endParaRPr lang="ar-SA"/>
        </a:p>
      </dgm:t>
    </dgm:pt>
    <dgm:pt modelId="{040A7A64-7F79-4826-B64E-C4B974904AF8}" type="pres">
      <dgm:prSet presAssocID="{EE102D28-FEC7-4FCF-A2FD-4D307C5914F1}" presName="hierRoot3" presStyleCnt="0"/>
      <dgm:spPr/>
    </dgm:pt>
    <dgm:pt modelId="{2406D63E-7724-45BC-9F44-30C6D0037637}" type="pres">
      <dgm:prSet presAssocID="{EE102D28-FEC7-4FCF-A2FD-4D307C5914F1}" presName="composite3" presStyleCnt="0"/>
      <dgm:spPr/>
    </dgm:pt>
    <dgm:pt modelId="{778E7C8A-8B79-40F8-8B51-EEBD801B0834}" type="pres">
      <dgm:prSet presAssocID="{EE102D28-FEC7-4FCF-A2FD-4D307C5914F1}" presName="background3" presStyleLbl="node3" presStyleIdx="9" presStyleCnt="13"/>
      <dgm:spPr/>
    </dgm:pt>
    <dgm:pt modelId="{A7C99326-05DC-4937-974C-67D4BF3BE1E0}" type="pres">
      <dgm:prSet presAssocID="{EE102D28-FEC7-4FCF-A2FD-4D307C5914F1}" presName="text3" presStyleLbl="fgAcc3" presStyleIdx="9" presStyleCnt="13" custScaleX="187338" custScaleY="150606" custLinFactX="-309138" custLinFactY="37788" custLinFactNeighborX="-400000" custLinFactNeighborY="100000">
        <dgm:presLayoutVars>
          <dgm:chPref val="3"/>
        </dgm:presLayoutVars>
      </dgm:prSet>
      <dgm:spPr/>
      <dgm:t>
        <a:bodyPr/>
        <a:lstStyle/>
        <a:p>
          <a:pPr rtl="1"/>
          <a:endParaRPr lang="ar-SA"/>
        </a:p>
      </dgm:t>
    </dgm:pt>
    <dgm:pt modelId="{0F2E797C-182D-4CF0-86CB-7B38846B47E3}" type="pres">
      <dgm:prSet presAssocID="{EE102D28-FEC7-4FCF-A2FD-4D307C5914F1}" presName="hierChild4" presStyleCnt="0"/>
      <dgm:spPr/>
    </dgm:pt>
    <dgm:pt modelId="{2BB75BA3-9493-4138-B067-A1BCB98F6277}" type="pres">
      <dgm:prSet presAssocID="{7213A72B-891F-4974-9871-0ECD525698A5}" presName="Name17" presStyleLbl="parChTrans1D3" presStyleIdx="10" presStyleCnt="13"/>
      <dgm:spPr/>
      <dgm:t>
        <a:bodyPr/>
        <a:lstStyle/>
        <a:p>
          <a:pPr rtl="1"/>
          <a:endParaRPr lang="ar-SA"/>
        </a:p>
      </dgm:t>
    </dgm:pt>
    <dgm:pt modelId="{4F61C414-CE37-4E8A-8FC1-611EF7E425B5}" type="pres">
      <dgm:prSet presAssocID="{513D7B8C-1410-4635-933C-658ABF2E58C5}" presName="hierRoot3" presStyleCnt="0"/>
      <dgm:spPr/>
    </dgm:pt>
    <dgm:pt modelId="{7BD37BB5-3313-49EB-9DEA-1DEDFAB83478}" type="pres">
      <dgm:prSet presAssocID="{513D7B8C-1410-4635-933C-658ABF2E58C5}" presName="composite3" presStyleCnt="0"/>
      <dgm:spPr/>
    </dgm:pt>
    <dgm:pt modelId="{029777B8-1FBE-4EBF-8635-CD32F754A582}" type="pres">
      <dgm:prSet presAssocID="{513D7B8C-1410-4635-933C-658ABF2E58C5}" presName="background3" presStyleLbl="node3" presStyleIdx="10" presStyleCnt="13"/>
      <dgm:spPr/>
    </dgm:pt>
    <dgm:pt modelId="{AD2408BA-9BA5-446B-A9AF-929C221AED9A}" type="pres">
      <dgm:prSet presAssocID="{513D7B8C-1410-4635-933C-658ABF2E58C5}" presName="text3" presStyleLbl="fgAcc3" presStyleIdx="10" presStyleCnt="13" custScaleX="196163" custScaleY="139766" custLinFactX="-300000" custLinFactY="28422" custLinFactNeighborX="-376563" custLinFactNeighborY="100000">
        <dgm:presLayoutVars>
          <dgm:chPref val="3"/>
        </dgm:presLayoutVars>
      </dgm:prSet>
      <dgm:spPr/>
      <dgm:t>
        <a:bodyPr/>
        <a:lstStyle/>
        <a:p>
          <a:pPr rtl="1"/>
          <a:endParaRPr lang="ar-SA"/>
        </a:p>
      </dgm:t>
    </dgm:pt>
    <dgm:pt modelId="{BF1F2388-4F3A-49E4-BA1F-A283BFF5745D}" type="pres">
      <dgm:prSet presAssocID="{513D7B8C-1410-4635-933C-658ABF2E58C5}" presName="hierChild4" presStyleCnt="0"/>
      <dgm:spPr/>
    </dgm:pt>
    <dgm:pt modelId="{1627F557-C31E-4EFD-8E83-F7836CA7DFA0}" type="pres">
      <dgm:prSet presAssocID="{3A8F9416-E45F-4FE7-85CB-D358A672433E}" presName="Name10" presStyleLbl="parChTrans1D2" presStyleIdx="2" presStyleCnt="3"/>
      <dgm:spPr/>
      <dgm:t>
        <a:bodyPr/>
        <a:lstStyle/>
        <a:p>
          <a:pPr rtl="1"/>
          <a:endParaRPr lang="ar-SA"/>
        </a:p>
      </dgm:t>
    </dgm:pt>
    <dgm:pt modelId="{67835168-37E2-4ADB-8AFE-F33A53C28713}" type="pres">
      <dgm:prSet presAssocID="{E3487719-1D54-48B6-A6D3-DE5489EE3213}" presName="hierRoot2" presStyleCnt="0"/>
      <dgm:spPr/>
    </dgm:pt>
    <dgm:pt modelId="{87AC71A8-B795-499F-962C-AB29C2D5A2C8}" type="pres">
      <dgm:prSet presAssocID="{E3487719-1D54-48B6-A6D3-DE5489EE3213}" presName="composite2" presStyleCnt="0"/>
      <dgm:spPr/>
    </dgm:pt>
    <dgm:pt modelId="{CDA80D15-9D3B-45A1-A606-6C654810E6DF}" type="pres">
      <dgm:prSet presAssocID="{E3487719-1D54-48B6-A6D3-DE5489EE3213}" presName="background2" presStyleLbl="node2" presStyleIdx="2" presStyleCnt="3"/>
      <dgm:spPr/>
    </dgm:pt>
    <dgm:pt modelId="{7A7E528A-31E8-4228-8805-8C70D3F8B9B2}" type="pres">
      <dgm:prSet presAssocID="{E3487719-1D54-48B6-A6D3-DE5489EE3213}" presName="text2" presStyleLbl="fgAcc2" presStyleIdx="2" presStyleCnt="3" custScaleX="203101" custLinFactNeighborX="-57509" custLinFactNeighborY="-31983">
        <dgm:presLayoutVars>
          <dgm:chPref val="3"/>
        </dgm:presLayoutVars>
      </dgm:prSet>
      <dgm:spPr/>
      <dgm:t>
        <a:bodyPr/>
        <a:lstStyle/>
        <a:p>
          <a:pPr rtl="1"/>
          <a:endParaRPr lang="ar-SA"/>
        </a:p>
      </dgm:t>
    </dgm:pt>
    <dgm:pt modelId="{D802FFBA-6168-45DA-9FAD-DE0B2C9356D5}" type="pres">
      <dgm:prSet presAssocID="{E3487719-1D54-48B6-A6D3-DE5489EE3213}" presName="hierChild3" presStyleCnt="0"/>
      <dgm:spPr/>
    </dgm:pt>
    <dgm:pt modelId="{4F172C33-75C0-477C-B283-84A888ED89A2}" type="pres">
      <dgm:prSet presAssocID="{9CC5FC3E-65D9-40DC-8A93-7F7E22876816}" presName="Name17" presStyleLbl="parChTrans1D3" presStyleIdx="11" presStyleCnt="13"/>
      <dgm:spPr/>
      <dgm:t>
        <a:bodyPr/>
        <a:lstStyle/>
        <a:p>
          <a:pPr rtl="1"/>
          <a:endParaRPr lang="ar-SA"/>
        </a:p>
      </dgm:t>
    </dgm:pt>
    <dgm:pt modelId="{17BD939A-8E3E-44DF-A044-7B5C4593FA8C}" type="pres">
      <dgm:prSet presAssocID="{967DB2DB-37A0-473B-9C00-432D6DE6A185}" presName="hierRoot3" presStyleCnt="0"/>
      <dgm:spPr/>
    </dgm:pt>
    <dgm:pt modelId="{38CF86F5-35B3-4577-A796-13AB9C3FDD8D}" type="pres">
      <dgm:prSet presAssocID="{967DB2DB-37A0-473B-9C00-432D6DE6A185}" presName="composite3" presStyleCnt="0"/>
      <dgm:spPr/>
    </dgm:pt>
    <dgm:pt modelId="{A7DE8F29-B3E5-460A-B89D-BAA27DC71B62}" type="pres">
      <dgm:prSet presAssocID="{967DB2DB-37A0-473B-9C00-432D6DE6A185}" presName="background3" presStyleLbl="node3" presStyleIdx="11" presStyleCnt="13"/>
      <dgm:spPr/>
    </dgm:pt>
    <dgm:pt modelId="{99B70BFF-6D0B-4E59-B049-EC010E742B9F}" type="pres">
      <dgm:prSet presAssocID="{967DB2DB-37A0-473B-9C00-432D6DE6A185}" presName="text3" presStyleLbl="fgAcc3" presStyleIdx="11" presStyleCnt="13" custScaleX="111636" custLinFactNeighborX="-89453" custLinFactNeighborY="-6582">
        <dgm:presLayoutVars>
          <dgm:chPref val="3"/>
        </dgm:presLayoutVars>
      </dgm:prSet>
      <dgm:spPr/>
      <dgm:t>
        <a:bodyPr/>
        <a:lstStyle/>
        <a:p>
          <a:pPr rtl="1"/>
          <a:endParaRPr lang="ar-SA"/>
        </a:p>
      </dgm:t>
    </dgm:pt>
    <dgm:pt modelId="{6AFAF135-C979-49AF-B20F-CEDC881544CF}" type="pres">
      <dgm:prSet presAssocID="{967DB2DB-37A0-473B-9C00-432D6DE6A185}" presName="hierChild4" presStyleCnt="0"/>
      <dgm:spPr/>
    </dgm:pt>
    <dgm:pt modelId="{7CE4DF70-9740-4188-9388-7BA81D2950C1}" type="pres">
      <dgm:prSet presAssocID="{AB580322-F1DE-4D02-AE6D-4F420C05A89F}" presName="Name23" presStyleLbl="parChTrans1D4" presStyleIdx="0" presStyleCnt="2"/>
      <dgm:spPr/>
      <dgm:t>
        <a:bodyPr/>
        <a:lstStyle/>
        <a:p>
          <a:pPr rtl="1"/>
          <a:endParaRPr lang="ar-SA"/>
        </a:p>
      </dgm:t>
    </dgm:pt>
    <dgm:pt modelId="{80CA8A76-7FDC-446E-BFC5-38A4A96B0C38}" type="pres">
      <dgm:prSet presAssocID="{C7DDB1AE-1C9D-485C-A3F0-9F06F9A23014}" presName="hierRoot4" presStyleCnt="0"/>
      <dgm:spPr/>
    </dgm:pt>
    <dgm:pt modelId="{B2E3EBF5-C9B8-4444-AF90-980943A797EF}" type="pres">
      <dgm:prSet presAssocID="{C7DDB1AE-1C9D-485C-A3F0-9F06F9A23014}" presName="composite4" presStyleCnt="0"/>
      <dgm:spPr/>
    </dgm:pt>
    <dgm:pt modelId="{568B12E7-9322-4673-B2C9-D660B0CA73F8}" type="pres">
      <dgm:prSet presAssocID="{C7DDB1AE-1C9D-485C-A3F0-9F06F9A23014}" presName="background4" presStyleLbl="node4" presStyleIdx="0" presStyleCnt="2"/>
      <dgm:spPr/>
    </dgm:pt>
    <dgm:pt modelId="{25C29ABC-B366-4DC1-9637-47DDA9CF9844}" type="pres">
      <dgm:prSet presAssocID="{C7DDB1AE-1C9D-485C-A3F0-9F06F9A23014}" presName="text4" presStyleLbl="fgAcc4" presStyleIdx="0" presStyleCnt="2" custLinFactX="-25497" custLinFactNeighborX="-100000" custLinFactNeighborY="94356">
        <dgm:presLayoutVars>
          <dgm:chPref val="3"/>
        </dgm:presLayoutVars>
      </dgm:prSet>
      <dgm:spPr/>
      <dgm:t>
        <a:bodyPr/>
        <a:lstStyle/>
        <a:p>
          <a:pPr rtl="1"/>
          <a:endParaRPr lang="ar-SA"/>
        </a:p>
      </dgm:t>
    </dgm:pt>
    <dgm:pt modelId="{361A8C56-4F47-4DD5-A73B-E94493071859}" type="pres">
      <dgm:prSet presAssocID="{C7DDB1AE-1C9D-485C-A3F0-9F06F9A23014}" presName="hierChild5" presStyleCnt="0"/>
      <dgm:spPr/>
    </dgm:pt>
    <dgm:pt modelId="{4977C19D-1E17-4C7D-8FB3-538044BD1C70}" type="pres">
      <dgm:prSet presAssocID="{B9E5A7C9-4E7F-4FE2-AE66-56B7319613F8}" presName="Name23" presStyleLbl="parChTrans1D4" presStyleIdx="1" presStyleCnt="2"/>
      <dgm:spPr/>
      <dgm:t>
        <a:bodyPr/>
        <a:lstStyle/>
        <a:p>
          <a:pPr rtl="1"/>
          <a:endParaRPr lang="ar-SA"/>
        </a:p>
      </dgm:t>
    </dgm:pt>
    <dgm:pt modelId="{D91D0B1C-42B1-4F1F-A5A6-2F856DB324AB}" type="pres">
      <dgm:prSet presAssocID="{AC3BADCB-14B5-45A5-9A25-01385082E5EA}" presName="hierRoot4" presStyleCnt="0"/>
      <dgm:spPr/>
    </dgm:pt>
    <dgm:pt modelId="{680F657F-F5B0-43BA-ADFC-3A71F92A0420}" type="pres">
      <dgm:prSet presAssocID="{AC3BADCB-14B5-45A5-9A25-01385082E5EA}" presName="composite4" presStyleCnt="0"/>
      <dgm:spPr/>
    </dgm:pt>
    <dgm:pt modelId="{6E68C8BE-2C8E-4BED-B681-562439F77BE8}" type="pres">
      <dgm:prSet presAssocID="{AC3BADCB-14B5-45A5-9A25-01385082E5EA}" presName="background4" presStyleLbl="node4" presStyleIdx="1" presStyleCnt="2"/>
      <dgm:spPr/>
    </dgm:pt>
    <dgm:pt modelId="{CFCEC900-993C-43E6-98B3-E8E888184000}" type="pres">
      <dgm:prSet presAssocID="{AC3BADCB-14B5-45A5-9A25-01385082E5EA}" presName="text4" presStyleLbl="fgAcc4" presStyleIdx="1" presStyleCnt="2" custLinFactNeighborX="-39238" custLinFactNeighborY="94857">
        <dgm:presLayoutVars>
          <dgm:chPref val="3"/>
        </dgm:presLayoutVars>
      </dgm:prSet>
      <dgm:spPr/>
      <dgm:t>
        <a:bodyPr/>
        <a:lstStyle/>
        <a:p>
          <a:pPr rtl="1"/>
          <a:endParaRPr lang="ar-SA"/>
        </a:p>
      </dgm:t>
    </dgm:pt>
    <dgm:pt modelId="{E35E869F-86EE-4BB8-A11B-968A16970883}" type="pres">
      <dgm:prSet presAssocID="{AC3BADCB-14B5-45A5-9A25-01385082E5EA}" presName="hierChild5" presStyleCnt="0"/>
      <dgm:spPr/>
    </dgm:pt>
    <dgm:pt modelId="{E5736405-D290-4F83-9BF4-B6FEF50E5D6B}" type="pres">
      <dgm:prSet presAssocID="{5C1DB1F6-0F62-42FF-BEA3-AB1DF9D095F3}" presName="Name17" presStyleLbl="parChTrans1D3" presStyleIdx="12" presStyleCnt="13"/>
      <dgm:spPr/>
      <dgm:t>
        <a:bodyPr/>
        <a:lstStyle/>
        <a:p>
          <a:pPr rtl="1"/>
          <a:endParaRPr lang="ar-SA"/>
        </a:p>
      </dgm:t>
    </dgm:pt>
    <dgm:pt modelId="{F562BC60-C54C-4B45-838D-A15D564EB92F}" type="pres">
      <dgm:prSet presAssocID="{F986B07D-4DB5-4E6D-92EA-1E08C03F2468}" presName="hierRoot3" presStyleCnt="0"/>
      <dgm:spPr/>
    </dgm:pt>
    <dgm:pt modelId="{40A77AC4-86B5-4A1D-A5C3-C0F85B9D6512}" type="pres">
      <dgm:prSet presAssocID="{F986B07D-4DB5-4E6D-92EA-1E08C03F2468}" presName="composite3" presStyleCnt="0"/>
      <dgm:spPr/>
    </dgm:pt>
    <dgm:pt modelId="{732CF8FF-D9D5-4D2E-9DED-6690F85D3887}" type="pres">
      <dgm:prSet presAssocID="{F986B07D-4DB5-4E6D-92EA-1E08C03F2468}" presName="background3" presStyleLbl="node3" presStyleIdx="12" presStyleCnt="13"/>
      <dgm:spPr/>
    </dgm:pt>
    <dgm:pt modelId="{045EDBB7-457A-44CB-9348-E74DB2F31A07}" type="pres">
      <dgm:prSet presAssocID="{F986B07D-4DB5-4E6D-92EA-1E08C03F2468}" presName="text3" presStyleLbl="fgAcc3" presStyleIdx="12" presStyleCnt="13" custScaleX="123779" custLinFactNeighborX="-51215" custLinFactNeighborY="-8552">
        <dgm:presLayoutVars>
          <dgm:chPref val="3"/>
        </dgm:presLayoutVars>
      </dgm:prSet>
      <dgm:spPr/>
      <dgm:t>
        <a:bodyPr/>
        <a:lstStyle/>
        <a:p>
          <a:pPr rtl="1"/>
          <a:endParaRPr lang="ar-SA"/>
        </a:p>
      </dgm:t>
    </dgm:pt>
    <dgm:pt modelId="{DD2BF8FA-5369-4CB0-BEA8-E1FB0A088C93}" type="pres">
      <dgm:prSet presAssocID="{F986B07D-4DB5-4E6D-92EA-1E08C03F2468}" presName="hierChild4" presStyleCnt="0"/>
      <dgm:spPr/>
    </dgm:pt>
  </dgm:ptLst>
  <dgm:cxnLst>
    <dgm:cxn modelId="{B6F1E1EB-D88B-4B47-A4FA-46200D1448D3}" srcId="{04731033-2196-4E51-AADB-987A2E93E6EF}" destId="{1E683CEC-D275-44C1-8546-D23A8CAC8079}" srcOrd="1" destOrd="0" parTransId="{424A95EA-2DE1-4F69-B8EE-84E2AB42197C}" sibTransId="{C30A3D4A-2917-4B23-AD00-045CF595CCE8}"/>
    <dgm:cxn modelId="{074D5473-B3DC-43CB-9270-86385987830F}" srcId="{69AEA1C8-F79F-407F-A9E4-C61C2507503E}" destId="{04731033-2196-4E51-AADB-987A2E93E6EF}" srcOrd="0" destOrd="0" parTransId="{38D7D34B-B5D0-49B0-8CE8-362128E488E1}" sibTransId="{3DB44B54-E35B-476B-8E41-935FF7F6E19C}"/>
    <dgm:cxn modelId="{4EA66FF4-9D3F-4767-AF77-AD23EBA1428E}" srcId="{CE6F3CA1-E140-4599-AABD-6B7B240FC2F1}" destId="{ED906F20-CC9D-4BC3-908F-9BBF85A6BDD5}" srcOrd="5" destOrd="0" parTransId="{07680B4B-D8B0-45DB-A58E-C4DC5BC13456}" sibTransId="{3F2BC558-02C4-4668-94FD-4F66790AF4A5}"/>
    <dgm:cxn modelId="{D0D15362-6871-4466-B150-9ED236D29B7C}" srcId="{04731033-2196-4E51-AADB-987A2E93E6EF}" destId="{CE6F3CA1-E140-4599-AABD-6B7B240FC2F1}" srcOrd="0" destOrd="0" parTransId="{AE1B3CFD-A37A-48E6-A17E-3FBD7EB96096}" sibTransId="{06A5FF62-AFB1-4CEF-9BBA-9D5BA13B6245}"/>
    <dgm:cxn modelId="{368711F2-484D-4315-85D3-C6FB95BA9468}" type="presOf" srcId="{984DC311-62BA-4774-B6CE-1639BD47083D}" destId="{0B46F0B9-7F58-4770-B39A-5442E64C9627}" srcOrd="0" destOrd="0" presId="urn:microsoft.com/office/officeart/2005/8/layout/hierarchy1"/>
    <dgm:cxn modelId="{3CC797B4-CE92-4852-8A07-9A54B655A081}" type="presOf" srcId="{7213A72B-891F-4974-9871-0ECD525698A5}" destId="{2BB75BA3-9493-4138-B067-A1BCB98F6277}" srcOrd="0" destOrd="0" presId="urn:microsoft.com/office/officeart/2005/8/layout/hierarchy1"/>
    <dgm:cxn modelId="{E9E1466F-4C55-4E0D-B63D-EF7B0C923CD6}" srcId="{E3487719-1D54-48B6-A6D3-DE5489EE3213}" destId="{F986B07D-4DB5-4E6D-92EA-1E08C03F2468}" srcOrd="1" destOrd="0" parTransId="{5C1DB1F6-0F62-42FF-BEA3-AB1DF9D095F3}" sibTransId="{DA2EA178-D45E-40D4-86F8-DBE844CB32E8}"/>
    <dgm:cxn modelId="{ABA9AE09-5C8A-4F28-BBE6-424C4BF8E319}" srcId="{CE6F3CA1-E140-4599-AABD-6B7B240FC2F1}" destId="{4C8D86A9-2067-42BA-83DC-158E8B55B073}" srcOrd="2" destOrd="0" parTransId="{C08A20A9-1F04-4B97-9AF4-9C8196BB28F5}" sibTransId="{8CF54E8B-A93E-414C-B2D9-F6ED44409562}"/>
    <dgm:cxn modelId="{9236C965-DE7E-49EB-8A6E-4802E0C468CC}" srcId="{967DB2DB-37A0-473B-9C00-432D6DE6A185}" destId="{C7DDB1AE-1C9D-485C-A3F0-9F06F9A23014}" srcOrd="0" destOrd="0" parTransId="{AB580322-F1DE-4D02-AE6D-4F420C05A89F}" sibTransId="{85AC0270-8E68-4A0D-A280-B84DC8BC2D52}"/>
    <dgm:cxn modelId="{A3EF4C00-4FF4-45A6-8E20-C2653EC1B366}" srcId="{CE6F3CA1-E140-4599-AABD-6B7B240FC2F1}" destId="{48F42127-79DC-48EB-BF0D-C7E8F0CB8245}" srcOrd="0" destOrd="0" parTransId="{E2B08683-3AD0-4A46-AF62-0A33050BB45F}" sibTransId="{2470843C-3ACA-4B6A-B909-26DA69A5EA5A}"/>
    <dgm:cxn modelId="{8C6F703A-0241-4F92-BD3A-45767F212001}" type="presOf" srcId="{C7DDB1AE-1C9D-485C-A3F0-9F06F9A23014}" destId="{25C29ABC-B366-4DC1-9637-47DDA9CF9844}" srcOrd="0" destOrd="0" presId="urn:microsoft.com/office/officeart/2005/8/layout/hierarchy1"/>
    <dgm:cxn modelId="{33B94161-B6A9-457C-B33D-56D8E8DCD735}" type="presOf" srcId="{E3487719-1D54-48B6-A6D3-DE5489EE3213}" destId="{7A7E528A-31E8-4228-8805-8C70D3F8B9B2}" srcOrd="0" destOrd="0" presId="urn:microsoft.com/office/officeart/2005/8/layout/hierarchy1"/>
    <dgm:cxn modelId="{2F6DBDBE-DE8F-4114-BB27-C5851D3E5417}" type="presOf" srcId="{2F3B9794-4435-411F-B85B-0860DBAC8864}" destId="{125496B2-5AEE-44E5-8ECC-6A8638520D6F}" srcOrd="0" destOrd="0" presId="urn:microsoft.com/office/officeart/2005/8/layout/hierarchy1"/>
    <dgm:cxn modelId="{6E36D7DE-719E-4BFA-9EA8-F04F1A879872}" type="presOf" srcId="{5C7239D1-3EF1-4065-AC2A-7DDA4CEBBB88}" destId="{B9640022-7485-4EBD-A60A-A04381141CA3}" srcOrd="0" destOrd="0" presId="urn:microsoft.com/office/officeart/2005/8/layout/hierarchy1"/>
    <dgm:cxn modelId="{4433CA02-3DB5-4DF3-819A-4ACC21158E43}" type="presOf" srcId="{53B620DA-C1A9-44E0-A049-BDA0126F178C}" destId="{B7312FDC-CD14-4A82-9241-F5CE8A553B8F}" srcOrd="0" destOrd="0" presId="urn:microsoft.com/office/officeart/2005/8/layout/hierarchy1"/>
    <dgm:cxn modelId="{2DC000CC-6451-4A83-BCE6-63352BCE1FCB}" type="presOf" srcId="{CE6F3CA1-E140-4599-AABD-6B7B240FC2F1}" destId="{E8D55E20-3630-40A7-8CCB-F5B38FB5D866}" srcOrd="0" destOrd="0" presId="urn:microsoft.com/office/officeart/2005/8/layout/hierarchy1"/>
    <dgm:cxn modelId="{71D54E67-F3DC-4480-A794-0A5FF2F98558}" type="presOf" srcId="{77A2F490-096F-45A1-A60A-5B5B1EF1031F}" destId="{48705F71-B86B-4215-A419-C200F58D17E9}" srcOrd="0" destOrd="0" presId="urn:microsoft.com/office/officeart/2005/8/layout/hierarchy1"/>
    <dgm:cxn modelId="{07B698EE-0CC0-4CF8-989C-24D9EB00C0A7}" type="presOf" srcId="{EE102D28-FEC7-4FCF-A2FD-4D307C5914F1}" destId="{A7C99326-05DC-4937-974C-67D4BF3BE1E0}" srcOrd="0" destOrd="0" presId="urn:microsoft.com/office/officeart/2005/8/layout/hierarchy1"/>
    <dgm:cxn modelId="{99F2BC6C-4E26-483A-9C12-C5B4C362DEA7}" type="presOf" srcId="{07680B4B-D8B0-45DB-A58E-C4DC5BC13456}" destId="{312A607D-26FD-4F51-9C78-0C6F39FA3AD8}" srcOrd="0" destOrd="0" presId="urn:microsoft.com/office/officeart/2005/8/layout/hierarchy1"/>
    <dgm:cxn modelId="{9D654190-D27D-4B91-9BE7-1565FCFA4150}" type="presOf" srcId="{69AEA1C8-F79F-407F-A9E4-C61C2507503E}" destId="{178EA659-F72C-4F96-A1FC-31153D03AC7A}" srcOrd="0" destOrd="0" presId="urn:microsoft.com/office/officeart/2005/8/layout/hierarchy1"/>
    <dgm:cxn modelId="{9B14EA73-1CBF-4B5D-B678-1D4239C77A34}" type="presOf" srcId="{48548E68-57FA-4A9F-A7BF-91AB37752B2A}" destId="{33CEBCA4-366C-47CC-9BC7-3FBF92C9AE76}" srcOrd="0" destOrd="0" presId="urn:microsoft.com/office/officeart/2005/8/layout/hierarchy1"/>
    <dgm:cxn modelId="{0EA8F592-0433-4AF1-95C7-881A18CDBE06}" type="presOf" srcId="{ED906F20-CC9D-4BC3-908F-9BBF85A6BDD5}" destId="{4D17ED64-0FA1-425A-8843-EF4710566D09}" srcOrd="0" destOrd="0" presId="urn:microsoft.com/office/officeart/2005/8/layout/hierarchy1"/>
    <dgm:cxn modelId="{E3EB75D5-EC2B-4110-8812-F923C1F6AD53}" type="presOf" srcId="{A7B13181-A156-4C2D-A9AE-4C474A35CA3F}" destId="{8D6AF000-65CE-48EC-95A8-4B10541CBE4D}" srcOrd="0" destOrd="0" presId="urn:microsoft.com/office/officeart/2005/8/layout/hierarchy1"/>
    <dgm:cxn modelId="{7E0D7648-373B-44AE-8F11-587D43912517}" srcId="{967DB2DB-37A0-473B-9C00-432D6DE6A185}" destId="{AC3BADCB-14B5-45A5-9A25-01385082E5EA}" srcOrd="1" destOrd="0" parTransId="{B9E5A7C9-4E7F-4FE2-AE66-56B7319613F8}" sibTransId="{4E1530D3-0E2B-4180-AB3C-FCE3473EF167}"/>
    <dgm:cxn modelId="{0EFF8EF1-EC42-4555-B6F0-0C19A6F282D9}" type="presOf" srcId="{AC3BADCB-14B5-45A5-9A25-01385082E5EA}" destId="{CFCEC900-993C-43E6-98B3-E8E888184000}" srcOrd="0" destOrd="0" presId="urn:microsoft.com/office/officeart/2005/8/layout/hierarchy1"/>
    <dgm:cxn modelId="{7415B64A-9CAE-461B-A16B-5F4B4055522C}" type="presOf" srcId="{AB580322-F1DE-4D02-AE6D-4F420C05A89F}" destId="{7CE4DF70-9740-4188-9388-7BA81D2950C1}" srcOrd="0" destOrd="0" presId="urn:microsoft.com/office/officeart/2005/8/layout/hierarchy1"/>
    <dgm:cxn modelId="{71518F80-53FA-47A3-B738-4E6A451FD0C0}" srcId="{CE6F3CA1-E140-4599-AABD-6B7B240FC2F1}" destId="{11B37693-7CAC-474A-8586-FD7785EE48EF}" srcOrd="1" destOrd="0" parTransId="{91807AEE-F4C5-48A1-A449-BB12D686EF62}" sibTransId="{BCCD5477-38AB-4B87-B834-61184981C6D5}"/>
    <dgm:cxn modelId="{EAE3FB2E-3975-4E4D-851F-189073951844}" type="presOf" srcId="{4FDC73E2-40F2-4EE7-962A-7D5B3D23E3A8}" destId="{DA00A4C7-EDD5-4989-9CC4-A64EB0D89003}" srcOrd="0" destOrd="0" presId="urn:microsoft.com/office/officeart/2005/8/layout/hierarchy1"/>
    <dgm:cxn modelId="{799D585E-8506-4915-91C2-336D834E5366}" type="presOf" srcId="{513D7B8C-1410-4635-933C-658ABF2E58C5}" destId="{AD2408BA-9BA5-446B-A9AF-929C221AED9A}" srcOrd="0" destOrd="0" presId="urn:microsoft.com/office/officeart/2005/8/layout/hierarchy1"/>
    <dgm:cxn modelId="{13B56785-8A49-4B17-B67C-940F775A0A39}" type="presOf" srcId="{B9E5A7C9-4E7F-4FE2-AE66-56B7319613F8}" destId="{4977C19D-1E17-4C7D-8FB3-538044BD1C70}" srcOrd="0" destOrd="0" presId="urn:microsoft.com/office/officeart/2005/8/layout/hierarchy1"/>
    <dgm:cxn modelId="{6940A59F-3367-444D-B94D-D2B41AC3F1C9}" srcId="{CE6F3CA1-E140-4599-AABD-6B7B240FC2F1}" destId="{4EA841EA-043B-43DA-A012-C4D64D03D06D}" srcOrd="4" destOrd="0" parTransId="{A7B13181-A156-4C2D-A9AE-4C474A35CA3F}" sibTransId="{7EF92529-E273-44CA-AC37-3DD1E03F0924}"/>
    <dgm:cxn modelId="{FAE03CB6-6C20-4EE6-A3A9-FAEEBEF37A8C}" type="presOf" srcId="{CA8216B2-1C96-41A9-979C-17BE57CD75F8}" destId="{F73E5C96-9463-4995-967D-C8A71CAE2330}" srcOrd="0" destOrd="0" presId="urn:microsoft.com/office/officeart/2005/8/layout/hierarchy1"/>
    <dgm:cxn modelId="{602DFB26-0506-4126-AC45-98F84E8C6907}" type="presOf" srcId="{48F42127-79DC-48EB-BF0D-C7E8F0CB8245}" destId="{1AD97447-C7AF-4D0D-BE17-408347FA56A0}" srcOrd="0" destOrd="0" presId="urn:microsoft.com/office/officeart/2005/8/layout/hierarchy1"/>
    <dgm:cxn modelId="{883D1340-683F-412E-8703-5BE84D4CA942}" type="presOf" srcId="{5C1DB1F6-0F62-42FF-BEA3-AB1DF9D095F3}" destId="{E5736405-D290-4F83-9BF4-B6FEF50E5D6B}" srcOrd="0" destOrd="0" presId="urn:microsoft.com/office/officeart/2005/8/layout/hierarchy1"/>
    <dgm:cxn modelId="{14ACE3FD-1BC1-4F1F-8C99-966A7AABD46F}" type="presOf" srcId="{F986B07D-4DB5-4E6D-92EA-1E08C03F2468}" destId="{045EDBB7-457A-44CB-9348-E74DB2F31A07}" srcOrd="0" destOrd="0" presId="urn:microsoft.com/office/officeart/2005/8/layout/hierarchy1"/>
    <dgm:cxn modelId="{7F63CE5E-61AB-4839-9D31-3F57F1ABF80A}" type="presOf" srcId="{424A95EA-2DE1-4F69-B8EE-84E2AB42197C}" destId="{C2DC76FB-088F-48F3-A164-A1469021A167}" srcOrd="0" destOrd="0" presId="urn:microsoft.com/office/officeart/2005/8/layout/hierarchy1"/>
    <dgm:cxn modelId="{2D4A0150-FD79-45B1-BD9D-44D3D5C4BE14}" srcId="{CE6F3CA1-E140-4599-AABD-6B7B240FC2F1}" destId="{53B620DA-C1A9-44E0-A049-BDA0126F178C}" srcOrd="6" destOrd="0" parTransId="{48548E68-57FA-4A9F-A7BF-91AB37752B2A}" sibTransId="{E8555846-3721-40F1-BC16-509B9805D6BE}"/>
    <dgm:cxn modelId="{706AFF41-06FE-4A8B-9B17-470ABFFF5E57}" type="presOf" srcId="{4C8D86A9-2067-42BA-83DC-158E8B55B073}" destId="{D66CFB32-7815-4390-A34A-1DC23F2D5464}" srcOrd="0" destOrd="0" presId="urn:microsoft.com/office/officeart/2005/8/layout/hierarchy1"/>
    <dgm:cxn modelId="{C949E842-C2F6-4D34-BBA1-578400FD87BC}" type="presOf" srcId="{C08A20A9-1F04-4B97-9AF4-9C8196BB28F5}" destId="{0222D094-C678-43A7-99B5-7368C8343631}" srcOrd="0" destOrd="0" presId="urn:microsoft.com/office/officeart/2005/8/layout/hierarchy1"/>
    <dgm:cxn modelId="{FA759B50-33D3-4192-8B46-3F5821A0514F}" srcId="{E3487719-1D54-48B6-A6D3-DE5489EE3213}" destId="{967DB2DB-37A0-473B-9C00-432D6DE6A185}" srcOrd="0" destOrd="0" parTransId="{9CC5FC3E-65D9-40DC-8A93-7F7E22876816}" sibTransId="{8848B0A4-C1CA-4C5B-A1EF-8BE68BF96DB2}"/>
    <dgm:cxn modelId="{FAE22C73-DD76-4AB9-9F5E-F2C06E3D12D2}" srcId="{CE6F3CA1-E140-4599-AABD-6B7B240FC2F1}" destId="{4FDC73E2-40F2-4EE7-962A-7D5B3D23E3A8}" srcOrd="3" destOrd="0" parTransId="{CA8216B2-1C96-41A9-979C-17BE57CD75F8}" sibTransId="{A3DD1720-8897-4BD6-A282-BDB4807FBE9B}"/>
    <dgm:cxn modelId="{2007D98A-26B3-4D9B-8B6E-CDEBEC6CE6B9}" type="presOf" srcId="{9CC5FC3E-65D9-40DC-8A93-7F7E22876816}" destId="{4F172C33-75C0-477C-B283-84A888ED89A2}" srcOrd="0" destOrd="0" presId="urn:microsoft.com/office/officeart/2005/8/layout/hierarchy1"/>
    <dgm:cxn modelId="{9E5F3DA9-DF69-457D-B9A6-82F4D2300D8B}" type="presOf" srcId="{11B37693-7CAC-474A-8586-FD7785EE48EF}" destId="{67324965-0CD6-45BF-8E07-B66EF1A44AD5}" srcOrd="0" destOrd="0" presId="urn:microsoft.com/office/officeart/2005/8/layout/hierarchy1"/>
    <dgm:cxn modelId="{677DF7FA-2B70-41AF-9625-F94DA4EEF3AE}" srcId="{04731033-2196-4E51-AADB-987A2E93E6EF}" destId="{E3487719-1D54-48B6-A6D3-DE5489EE3213}" srcOrd="2" destOrd="0" parTransId="{3A8F9416-E45F-4FE7-85CB-D358A672433E}" sibTransId="{0736BB26-BDB0-45C4-AB14-80538387E799}"/>
    <dgm:cxn modelId="{A9DD254B-D6DD-4267-A847-4EDA4F58F6B1}" srcId="{1E683CEC-D275-44C1-8546-D23A8CAC8079}" destId="{513D7B8C-1410-4635-933C-658ABF2E58C5}" srcOrd="1" destOrd="0" parTransId="{7213A72B-891F-4974-9871-0ECD525698A5}" sibTransId="{ABDBBCFF-BC24-4CBD-9788-313124B791C7}"/>
    <dgm:cxn modelId="{7E4E6E61-A291-4CD9-ADA8-EED08AF5DC4B}" type="presOf" srcId="{6C2BFB25-4022-4A5A-B5EB-22C84D63E47C}" destId="{749DCBDB-9C04-4C09-970B-29862C5A3494}" srcOrd="0" destOrd="0" presId="urn:microsoft.com/office/officeart/2005/8/layout/hierarchy1"/>
    <dgm:cxn modelId="{EA347F5F-7F3B-4B91-8D3F-1D594366A748}" type="presOf" srcId="{3A8F9416-E45F-4FE7-85CB-D358A672433E}" destId="{1627F557-C31E-4EFD-8E83-F7836CA7DFA0}" srcOrd="0" destOrd="0" presId="urn:microsoft.com/office/officeart/2005/8/layout/hierarchy1"/>
    <dgm:cxn modelId="{F902CA34-5B91-496F-9391-B9E75FB7F8AD}" srcId="{1E683CEC-D275-44C1-8546-D23A8CAC8079}" destId="{EE102D28-FEC7-4FCF-A2FD-4D307C5914F1}" srcOrd="0" destOrd="0" parTransId="{984DC311-62BA-4774-B6CE-1639BD47083D}" sibTransId="{A5FE83CE-E7CF-4145-B37D-9A8640ECE76C}"/>
    <dgm:cxn modelId="{45BE34B5-278F-46DF-8422-B623879505BA}" type="presOf" srcId="{1E683CEC-D275-44C1-8546-D23A8CAC8079}" destId="{0C1CB886-530F-4D8C-A55C-D2D3AB228134}" srcOrd="0" destOrd="0" presId="urn:microsoft.com/office/officeart/2005/8/layout/hierarchy1"/>
    <dgm:cxn modelId="{D9D959D4-227C-4524-9B04-11D3621AD008}" srcId="{CE6F3CA1-E140-4599-AABD-6B7B240FC2F1}" destId="{5C7239D1-3EF1-4065-AC2A-7DDA4CEBBB88}" srcOrd="7" destOrd="0" parTransId="{2F3B9794-4435-411F-B85B-0860DBAC8864}" sibTransId="{9F82ECB0-E27D-4F79-B229-4A439367BB5D}"/>
    <dgm:cxn modelId="{087A2FD6-7BC9-4711-9AC2-C81C4D9C0DA0}" type="presOf" srcId="{04731033-2196-4E51-AADB-987A2E93E6EF}" destId="{C2F45D15-BBE6-4AF8-A401-4201E7430A9D}" srcOrd="0" destOrd="0" presId="urn:microsoft.com/office/officeart/2005/8/layout/hierarchy1"/>
    <dgm:cxn modelId="{01662B41-D446-4DD6-A706-B5DDB49F1B76}" type="presOf" srcId="{AE1B3CFD-A37A-48E6-A17E-3FBD7EB96096}" destId="{02F0EB97-438F-4E93-94A1-018D96B69197}" srcOrd="0" destOrd="0" presId="urn:microsoft.com/office/officeart/2005/8/layout/hierarchy1"/>
    <dgm:cxn modelId="{C685A4DC-3B19-40E4-98BC-5856A5C487D0}" type="presOf" srcId="{91807AEE-F4C5-48A1-A449-BB12D686EF62}" destId="{65429ED8-BFEF-450B-B899-5C4C61DB1290}" srcOrd="0" destOrd="0" presId="urn:microsoft.com/office/officeart/2005/8/layout/hierarchy1"/>
    <dgm:cxn modelId="{1A49ACEB-3D72-453A-8A76-FE1B16652D05}" type="presOf" srcId="{967DB2DB-37A0-473B-9C00-432D6DE6A185}" destId="{99B70BFF-6D0B-4E59-B049-EC010E742B9F}" srcOrd="0" destOrd="0" presId="urn:microsoft.com/office/officeart/2005/8/layout/hierarchy1"/>
    <dgm:cxn modelId="{73E46273-028F-4684-B529-642A2CE54300}" type="presOf" srcId="{E2B08683-3AD0-4A46-AF62-0A33050BB45F}" destId="{F606D59D-80D9-4AAB-B78D-63400E0DA013}" srcOrd="0" destOrd="0" presId="urn:microsoft.com/office/officeart/2005/8/layout/hierarchy1"/>
    <dgm:cxn modelId="{1439C102-B3F6-4C73-9A91-85C04AACBCBA}" type="presOf" srcId="{4EA841EA-043B-43DA-A012-C4D64D03D06D}" destId="{F2A42223-6BA2-448D-8856-E0CC02DE36A9}" srcOrd="0" destOrd="0" presId="urn:microsoft.com/office/officeart/2005/8/layout/hierarchy1"/>
    <dgm:cxn modelId="{04C81D5A-A725-41A6-BEEB-BA1C0B88E7CE}" srcId="{CE6F3CA1-E140-4599-AABD-6B7B240FC2F1}" destId="{77A2F490-096F-45A1-A60A-5B5B1EF1031F}" srcOrd="8" destOrd="0" parTransId="{6C2BFB25-4022-4A5A-B5EB-22C84D63E47C}" sibTransId="{8ED80508-28C8-4FF9-AAA9-40F46FFB72FE}"/>
    <dgm:cxn modelId="{422C480F-5122-40DC-8083-284F833A17C1}" type="presParOf" srcId="{178EA659-F72C-4F96-A1FC-31153D03AC7A}" destId="{C355CBA8-654A-485A-B28B-790BBE5DC0CD}" srcOrd="0" destOrd="0" presId="urn:microsoft.com/office/officeart/2005/8/layout/hierarchy1"/>
    <dgm:cxn modelId="{12686AEE-8544-4FDF-9595-53ED03783834}" type="presParOf" srcId="{C355CBA8-654A-485A-B28B-790BBE5DC0CD}" destId="{6D644903-A1F9-4395-8B2E-E263309B55F9}" srcOrd="0" destOrd="0" presId="urn:microsoft.com/office/officeart/2005/8/layout/hierarchy1"/>
    <dgm:cxn modelId="{839D4802-7E28-41C1-9A7B-585D3604BBF7}" type="presParOf" srcId="{6D644903-A1F9-4395-8B2E-E263309B55F9}" destId="{66E360B2-89EB-4938-9B69-73484BAF4986}" srcOrd="0" destOrd="0" presId="urn:microsoft.com/office/officeart/2005/8/layout/hierarchy1"/>
    <dgm:cxn modelId="{E0FA2C1A-0820-470E-B234-C292B9DB17DB}" type="presParOf" srcId="{6D644903-A1F9-4395-8B2E-E263309B55F9}" destId="{C2F45D15-BBE6-4AF8-A401-4201E7430A9D}" srcOrd="1" destOrd="0" presId="urn:microsoft.com/office/officeart/2005/8/layout/hierarchy1"/>
    <dgm:cxn modelId="{D659C31B-0D70-4E44-8958-F1F194C39EEB}" type="presParOf" srcId="{C355CBA8-654A-485A-B28B-790BBE5DC0CD}" destId="{CED91693-9811-41F0-9E3D-860089D21C30}" srcOrd="1" destOrd="0" presId="urn:microsoft.com/office/officeart/2005/8/layout/hierarchy1"/>
    <dgm:cxn modelId="{E77348AE-B651-4914-A536-DF5024431D69}" type="presParOf" srcId="{CED91693-9811-41F0-9E3D-860089D21C30}" destId="{02F0EB97-438F-4E93-94A1-018D96B69197}" srcOrd="0" destOrd="0" presId="urn:microsoft.com/office/officeart/2005/8/layout/hierarchy1"/>
    <dgm:cxn modelId="{A8428F66-8759-4B69-A1F1-E00E60FC362D}" type="presParOf" srcId="{CED91693-9811-41F0-9E3D-860089D21C30}" destId="{CD993A4D-D221-4F78-B9BD-C0FDA985EAE9}" srcOrd="1" destOrd="0" presId="urn:microsoft.com/office/officeart/2005/8/layout/hierarchy1"/>
    <dgm:cxn modelId="{A929B5CA-1500-449C-A56F-A32A053E5521}" type="presParOf" srcId="{CD993A4D-D221-4F78-B9BD-C0FDA985EAE9}" destId="{E7CC31ED-43A3-4B92-BB09-B3753D7267E4}" srcOrd="0" destOrd="0" presId="urn:microsoft.com/office/officeart/2005/8/layout/hierarchy1"/>
    <dgm:cxn modelId="{D1D93A9F-5ED0-486F-9636-7BA4F335D2F0}" type="presParOf" srcId="{E7CC31ED-43A3-4B92-BB09-B3753D7267E4}" destId="{950E3817-C69D-4DF9-8770-9A70EB8E9C92}" srcOrd="0" destOrd="0" presId="urn:microsoft.com/office/officeart/2005/8/layout/hierarchy1"/>
    <dgm:cxn modelId="{D126FFF7-CFF5-4729-9AEA-EC6C803B8861}" type="presParOf" srcId="{E7CC31ED-43A3-4B92-BB09-B3753D7267E4}" destId="{E8D55E20-3630-40A7-8CCB-F5B38FB5D866}" srcOrd="1" destOrd="0" presId="urn:microsoft.com/office/officeart/2005/8/layout/hierarchy1"/>
    <dgm:cxn modelId="{C2E8E2D8-869A-4289-B0E2-CBAFE1BACE24}" type="presParOf" srcId="{CD993A4D-D221-4F78-B9BD-C0FDA985EAE9}" destId="{E066A56F-E077-4A89-B11E-A398C318F6CC}" srcOrd="1" destOrd="0" presId="urn:microsoft.com/office/officeart/2005/8/layout/hierarchy1"/>
    <dgm:cxn modelId="{199FFF1D-ED94-4CAF-8A1F-DC420F630BEC}" type="presParOf" srcId="{E066A56F-E077-4A89-B11E-A398C318F6CC}" destId="{F606D59D-80D9-4AAB-B78D-63400E0DA013}" srcOrd="0" destOrd="0" presId="urn:microsoft.com/office/officeart/2005/8/layout/hierarchy1"/>
    <dgm:cxn modelId="{F0C1A0C3-113C-4E47-A46D-E8197C744430}" type="presParOf" srcId="{E066A56F-E077-4A89-B11E-A398C318F6CC}" destId="{F6B2D34A-7B99-4A69-BC93-94B74ABA0034}" srcOrd="1" destOrd="0" presId="urn:microsoft.com/office/officeart/2005/8/layout/hierarchy1"/>
    <dgm:cxn modelId="{2D6F9675-DE89-40A8-A240-5534B082A8F8}" type="presParOf" srcId="{F6B2D34A-7B99-4A69-BC93-94B74ABA0034}" destId="{C110A4A3-9429-4E9E-84A9-6F87FD222EA8}" srcOrd="0" destOrd="0" presId="urn:microsoft.com/office/officeart/2005/8/layout/hierarchy1"/>
    <dgm:cxn modelId="{B449DC38-B3C7-4E5B-ABE2-4DD35CB1A547}" type="presParOf" srcId="{C110A4A3-9429-4E9E-84A9-6F87FD222EA8}" destId="{B2A5B593-D20F-411E-83D8-9C9725736D37}" srcOrd="0" destOrd="0" presId="urn:microsoft.com/office/officeart/2005/8/layout/hierarchy1"/>
    <dgm:cxn modelId="{02DD8B37-0BEB-4B7F-9F14-52DD3E1C87C0}" type="presParOf" srcId="{C110A4A3-9429-4E9E-84A9-6F87FD222EA8}" destId="{1AD97447-C7AF-4D0D-BE17-408347FA56A0}" srcOrd="1" destOrd="0" presId="urn:microsoft.com/office/officeart/2005/8/layout/hierarchy1"/>
    <dgm:cxn modelId="{30C93FE3-2FE2-4060-AE86-289AC06D655E}" type="presParOf" srcId="{F6B2D34A-7B99-4A69-BC93-94B74ABA0034}" destId="{3EBA8C0E-0A34-47A1-BB2C-4BC6092DAD45}" srcOrd="1" destOrd="0" presId="urn:microsoft.com/office/officeart/2005/8/layout/hierarchy1"/>
    <dgm:cxn modelId="{CE07E9A2-5B04-42CA-A433-FE52BD1F2015}" type="presParOf" srcId="{E066A56F-E077-4A89-B11E-A398C318F6CC}" destId="{65429ED8-BFEF-450B-B899-5C4C61DB1290}" srcOrd="2" destOrd="0" presId="urn:microsoft.com/office/officeart/2005/8/layout/hierarchy1"/>
    <dgm:cxn modelId="{AFC2717A-B2D6-4B10-8E59-11C96B9FCA3C}" type="presParOf" srcId="{E066A56F-E077-4A89-B11E-A398C318F6CC}" destId="{7BDCA7A3-FC56-4F9B-B760-7E8378AF32A8}" srcOrd="3" destOrd="0" presId="urn:microsoft.com/office/officeart/2005/8/layout/hierarchy1"/>
    <dgm:cxn modelId="{F5782639-5783-4CC5-A6C9-CEDF1025D4B5}" type="presParOf" srcId="{7BDCA7A3-FC56-4F9B-B760-7E8378AF32A8}" destId="{E0D3412B-953F-4C09-97C0-46493F5CD557}" srcOrd="0" destOrd="0" presId="urn:microsoft.com/office/officeart/2005/8/layout/hierarchy1"/>
    <dgm:cxn modelId="{44A36663-9450-4468-8CDE-398F81E6B5F1}" type="presParOf" srcId="{E0D3412B-953F-4C09-97C0-46493F5CD557}" destId="{BA335AAD-E56A-4EB6-B0E0-1B73B6721089}" srcOrd="0" destOrd="0" presId="urn:microsoft.com/office/officeart/2005/8/layout/hierarchy1"/>
    <dgm:cxn modelId="{97BA7326-88DD-4B5A-BA38-9E4BF66A59FF}" type="presParOf" srcId="{E0D3412B-953F-4C09-97C0-46493F5CD557}" destId="{67324965-0CD6-45BF-8E07-B66EF1A44AD5}" srcOrd="1" destOrd="0" presId="urn:microsoft.com/office/officeart/2005/8/layout/hierarchy1"/>
    <dgm:cxn modelId="{D9FA251D-247B-4CCC-A14B-557D3C30BE07}" type="presParOf" srcId="{7BDCA7A3-FC56-4F9B-B760-7E8378AF32A8}" destId="{F0D4B064-65D8-4B9A-B0FE-5751E0683776}" srcOrd="1" destOrd="0" presId="urn:microsoft.com/office/officeart/2005/8/layout/hierarchy1"/>
    <dgm:cxn modelId="{2BBCD25B-6CCC-4689-B21E-9860A5D42050}" type="presParOf" srcId="{E066A56F-E077-4A89-B11E-A398C318F6CC}" destId="{0222D094-C678-43A7-99B5-7368C8343631}" srcOrd="4" destOrd="0" presId="urn:microsoft.com/office/officeart/2005/8/layout/hierarchy1"/>
    <dgm:cxn modelId="{CB358D10-3E00-43A5-BD4D-0FA63F2A2EC7}" type="presParOf" srcId="{E066A56F-E077-4A89-B11E-A398C318F6CC}" destId="{26C9AECA-533A-4911-B26B-3BC2487FB5D0}" srcOrd="5" destOrd="0" presId="urn:microsoft.com/office/officeart/2005/8/layout/hierarchy1"/>
    <dgm:cxn modelId="{DB5063DD-7C80-4BAF-8589-271F099BA915}" type="presParOf" srcId="{26C9AECA-533A-4911-B26B-3BC2487FB5D0}" destId="{FB416825-6E6F-4E00-B691-3685FBF18B1E}" srcOrd="0" destOrd="0" presId="urn:microsoft.com/office/officeart/2005/8/layout/hierarchy1"/>
    <dgm:cxn modelId="{E6A0B953-DFBF-4D2A-9B7B-B087207BE5F6}" type="presParOf" srcId="{FB416825-6E6F-4E00-B691-3685FBF18B1E}" destId="{CC29D749-6CA7-489D-8124-657E560BF59C}" srcOrd="0" destOrd="0" presId="urn:microsoft.com/office/officeart/2005/8/layout/hierarchy1"/>
    <dgm:cxn modelId="{7371219A-09D4-4223-A4E6-D8F65F751617}" type="presParOf" srcId="{FB416825-6E6F-4E00-B691-3685FBF18B1E}" destId="{D66CFB32-7815-4390-A34A-1DC23F2D5464}" srcOrd="1" destOrd="0" presId="urn:microsoft.com/office/officeart/2005/8/layout/hierarchy1"/>
    <dgm:cxn modelId="{C988071A-BAE5-451E-858A-692865E16DF0}" type="presParOf" srcId="{26C9AECA-533A-4911-B26B-3BC2487FB5D0}" destId="{B4FEBBF3-DA58-433E-A01C-C70206EB790E}" srcOrd="1" destOrd="0" presId="urn:microsoft.com/office/officeart/2005/8/layout/hierarchy1"/>
    <dgm:cxn modelId="{CA367922-5160-460F-AA2F-4AFC702B2C7A}" type="presParOf" srcId="{E066A56F-E077-4A89-B11E-A398C318F6CC}" destId="{F73E5C96-9463-4995-967D-C8A71CAE2330}" srcOrd="6" destOrd="0" presId="urn:microsoft.com/office/officeart/2005/8/layout/hierarchy1"/>
    <dgm:cxn modelId="{FD1B86CC-2E70-4C59-A673-86A97EB1813B}" type="presParOf" srcId="{E066A56F-E077-4A89-B11E-A398C318F6CC}" destId="{AE583124-E909-4270-BD24-A7DFC591CC5B}" srcOrd="7" destOrd="0" presId="urn:microsoft.com/office/officeart/2005/8/layout/hierarchy1"/>
    <dgm:cxn modelId="{BD51A19D-F22A-44E2-B856-046419B395F0}" type="presParOf" srcId="{AE583124-E909-4270-BD24-A7DFC591CC5B}" destId="{8D4CB127-FC56-4D23-962B-A48EF0D54333}" srcOrd="0" destOrd="0" presId="urn:microsoft.com/office/officeart/2005/8/layout/hierarchy1"/>
    <dgm:cxn modelId="{91FB1AEF-5949-49EC-A81D-2F2D15C17E2A}" type="presParOf" srcId="{8D4CB127-FC56-4D23-962B-A48EF0D54333}" destId="{86D671B1-A469-4D84-BB74-12E8A7BD3E5C}" srcOrd="0" destOrd="0" presId="urn:microsoft.com/office/officeart/2005/8/layout/hierarchy1"/>
    <dgm:cxn modelId="{BD0755F5-6D46-4661-8415-46E6DCBF549B}" type="presParOf" srcId="{8D4CB127-FC56-4D23-962B-A48EF0D54333}" destId="{DA00A4C7-EDD5-4989-9CC4-A64EB0D89003}" srcOrd="1" destOrd="0" presId="urn:microsoft.com/office/officeart/2005/8/layout/hierarchy1"/>
    <dgm:cxn modelId="{FC917DF0-08A5-4980-BC24-274FAA141C01}" type="presParOf" srcId="{AE583124-E909-4270-BD24-A7DFC591CC5B}" destId="{A206F892-77C0-480F-B124-6E562CA438EA}" srcOrd="1" destOrd="0" presId="urn:microsoft.com/office/officeart/2005/8/layout/hierarchy1"/>
    <dgm:cxn modelId="{26A1CBA2-AFA8-45E9-BC48-24566D69B7D7}" type="presParOf" srcId="{E066A56F-E077-4A89-B11E-A398C318F6CC}" destId="{8D6AF000-65CE-48EC-95A8-4B10541CBE4D}" srcOrd="8" destOrd="0" presId="urn:microsoft.com/office/officeart/2005/8/layout/hierarchy1"/>
    <dgm:cxn modelId="{63A9F1DD-8ED7-4386-AAA6-C4DDD68C92BC}" type="presParOf" srcId="{E066A56F-E077-4A89-B11E-A398C318F6CC}" destId="{3705067C-C40B-4BB9-B40E-F31BE84A9D76}" srcOrd="9" destOrd="0" presId="urn:microsoft.com/office/officeart/2005/8/layout/hierarchy1"/>
    <dgm:cxn modelId="{A09E3D09-1CC6-4306-8D66-71C8BD94B1AC}" type="presParOf" srcId="{3705067C-C40B-4BB9-B40E-F31BE84A9D76}" destId="{E8092883-BDF4-4A3A-BBFD-02CDC0FFF4A7}" srcOrd="0" destOrd="0" presId="urn:microsoft.com/office/officeart/2005/8/layout/hierarchy1"/>
    <dgm:cxn modelId="{AC2E4432-2E4A-43AB-8C58-97523CB48D3E}" type="presParOf" srcId="{E8092883-BDF4-4A3A-BBFD-02CDC0FFF4A7}" destId="{9D140DC1-24AE-45ED-9425-2920253E09AD}" srcOrd="0" destOrd="0" presId="urn:microsoft.com/office/officeart/2005/8/layout/hierarchy1"/>
    <dgm:cxn modelId="{1B14D92F-70F8-4137-9BE9-CEAD4B94A323}" type="presParOf" srcId="{E8092883-BDF4-4A3A-BBFD-02CDC0FFF4A7}" destId="{F2A42223-6BA2-448D-8856-E0CC02DE36A9}" srcOrd="1" destOrd="0" presId="urn:microsoft.com/office/officeart/2005/8/layout/hierarchy1"/>
    <dgm:cxn modelId="{885E6841-D0C5-4EBE-AF53-F9954D83C40F}" type="presParOf" srcId="{3705067C-C40B-4BB9-B40E-F31BE84A9D76}" destId="{CA760C01-75AE-46A2-8E0E-BEF74DDA0189}" srcOrd="1" destOrd="0" presId="urn:microsoft.com/office/officeart/2005/8/layout/hierarchy1"/>
    <dgm:cxn modelId="{2969D228-E1E1-483E-9930-CBF3967CA2A5}" type="presParOf" srcId="{E066A56F-E077-4A89-B11E-A398C318F6CC}" destId="{312A607D-26FD-4F51-9C78-0C6F39FA3AD8}" srcOrd="10" destOrd="0" presId="urn:microsoft.com/office/officeart/2005/8/layout/hierarchy1"/>
    <dgm:cxn modelId="{58F95439-E06B-4A27-B9DE-6BCC0CF68768}" type="presParOf" srcId="{E066A56F-E077-4A89-B11E-A398C318F6CC}" destId="{BA87374B-8DC4-4C18-8A13-5E6B7DC108EF}" srcOrd="11" destOrd="0" presId="urn:microsoft.com/office/officeart/2005/8/layout/hierarchy1"/>
    <dgm:cxn modelId="{E4A6CEF6-9808-432C-9346-4FE614A594A0}" type="presParOf" srcId="{BA87374B-8DC4-4C18-8A13-5E6B7DC108EF}" destId="{4E87B5A4-7EBE-4BCA-8555-09EC53CCBF3C}" srcOrd="0" destOrd="0" presId="urn:microsoft.com/office/officeart/2005/8/layout/hierarchy1"/>
    <dgm:cxn modelId="{C8EC292E-E157-4D34-B1A2-0C5B51498995}" type="presParOf" srcId="{4E87B5A4-7EBE-4BCA-8555-09EC53CCBF3C}" destId="{BB344867-965A-49C9-8044-B783ED845F5B}" srcOrd="0" destOrd="0" presId="urn:microsoft.com/office/officeart/2005/8/layout/hierarchy1"/>
    <dgm:cxn modelId="{D4E6B989-CF25-4D47-9C25-D9E019EDB541}" type="presParOf" srcId="{4E87B5A4-7EBE-4BCA-8555-09EC53CCBF3C}" destId="{4D17ED64-0FA1-425A-8843-EF4710566D09}" srcOrd="1" destOrd="0" presId="urn:microsoft.com/office/officeart/2005/8/layout/hierarchy1"/>
    <dgm:cxn modelId="{24B5A910-B0FD-4856-B1E9-D6CB46F27FE2}" type="presParOf" srcId="{BA87374B-8DC4-4C18-8A13-5E6B7DC108EF}" destId="{E0EC17CB-D27D-4BA7-B5BD-9D8ADCBF127E}" srcOrd="1" destOrd="0" presId="urn:microsoft.com/office/officeart/2005/8/layout/hierarchy1"/>
    <dgm:cxn modelId="{627D3DC0-3A7C-4905-8C17-42EF9DEA2F04}" type="presParOf" srcId="{E066A56F-E077-4A89-B11E-A398C318F6CC}" destId="{33CEBCA4-366C-47CC-9BC7-3FBF92C9AE76}" srcOrd="12" destOrd="0" presId="urn:microsoft.com/office/officeart/2005/8/layout/hierarchy1"/>
    <dgm:cxn modelId="{98E2E001-1D07-4155-905C-0D98FD9FFC96}" type="presParOf" srcId="{E066A56F-E077-4A89-B11E-A398C318F6CC}" destId="{63F21680-994D-42AF-BF0E-7852060DC98A}" srcOrd="13" destOrd="0" presId="urn:microsoft.com/office/officeart/2005/8/layout/hierarchy1"/>
    <dgm:cxn modelId="{F0F63355-673A-4F08-9FE0-2448993AE8A7}" type="presParOf" srcId="{63F21680-994D-42AF-BF0E-7852060DC98A}" destId="{2F197701-3ED2-4B31-8849-B032A8305050}" srcOrd="0" destOrd="0" presId="urn:microsoft.com/office/officeart/2005/8/layout/hierarchy1"/>
    <dgm:cxn modelId="{8A53B150-2C5F-4EF3-9E1D-8CDA35FF0074}" type="presParOf" srcId="{2F197701-3ED2-4B31-8849-B032A8305050}" destId="{B3FB73F5-FDA3-48AF-BAA1-7D7061C3C235}" srcOrd="0" destOrd="0" presId="urn:microsoft.com/office/officeart/2005/8/layout/hierarchy1"/>
    <dgm:cxn modelId="{8EB5D294-03B4-4884-A611-26C243F2C126}" type="presParOf" srcId="{2F197701-3ED2-4B31-8849-B032A8305050}" destId="{B7312FDC-CD14-4A82-9241-F5CE8A553B8F}" srcOrd="1" destOrd="0" presId="urn:microsoft.com/office/officeart/2005/8/layout/hierarchy1"/>
    <dgm:cxn modelId="{1AB71BCD-36DC-4CEB-B577-C991D91280F7}" type="presParOf" srcId="{63F21680-994D-42AF-BF0E-7852060DC98A}" destId="{0F6F78F6-39A3-4D5F-9822-5D8C114DCB9B}" srcOrd="1" destOrd="0" presId="urn:microsoft.com/office/officeart/2005/8/layout/hierarchy1"/>
    <dgm:cxn modelId="{7472D5D5-A513-4288-838B-9E08401B8419}" type="presParOf" srcId="{E066A56F-E077-4A89-B11E-A398C318F6CC}" destId="{125496B2-5AEE-44E5-8ECC-6A8638520D6F}" srcOrd="14" destOrd="0" presId="urn:microsoft.com/office/officeart/2005/8/layout/hierarchy1"/>
    <dgm:cxn modelId="{7E78F712-2DCF-4794-8B16-1455A5441D93}" type="presParOf" srcId="{E066A56F-E077-4A89-B11E-A398C318F6CC}" destId="{C46549BD-037C-457F-84FB-243C44E64395}" srcOrd="15" destOrd="0" presId="urn:microsoft.com/office/officeart/2005/8/layout/hierarchy1"/>
    <dgm:cxn modelId="{D3DBE39B-3462-478B-9ABB-A2DA5A679DF4}" type="presParOf" srcId="{C46549BD-037C-457F-84FB-243C44E64395}" destId="{41A7909A-FA76-4803-895D-B7427145EF48}" srcOrd="0" destOrd="0" presId="urn:microsoft.com/office/officeart/2005/8/layout/hierarchy1"/>
    <dgm:cxn modelId="{26661C6E-BB56-41CF-A851-51BC2DA1F5D7}" type="presParOf" srcId="{41A7909A-FA76-4803-895D-B7427145EF48}" destId="{E209A1FD-3633-469B-91F1-DD7390549354}" srcOrd="0" destOrd="0" presId="urn:microsoft.com/office/officeart/2005/8/layout/hierarchy1"/>
    <dgm:cxn modelId="{22557D9D-DA56-4C2B-8A72-E0B024252519}" type="presParOf" srcId="{41A7909A-FA76-4803-895D-B7427145EF48}" destId="{B9640022-7485-4EBD-A60A-A04381141CA3}" srcOrd="1" destOrd="0" presId="urn:microsoft.com/office/officeart/2005/8/layout/hierarchy1"/>
    <dgm:cxn modelId="{7E38415E-69C1-4543-9B33-3CF0E27F2233}" type="presParOf" srcId="{C46549BD-037C-457F-84FB-243C44E64395}" destId="{3E184047-67C6-4E3E-9912-19672577A844}" srcOrd="1" destOrd="0" presId="urn:microsoft.com/office/officeart/2005/8/layout/hierarchy1"/>
    <dgm:cxn modelId="{9F962226-A1F9-4C88-A369-4F17186502A1}" type="presParOf" srcId="{E066A56F-E077-4A89-B11E-A398C318F6CC}" destId="{749DCBDB-9C04-4C09-970B-29862C5A3494}" srcOrd="16" destOrd="0" presId="urn:microsoft.com/office/officeart/2005/8/layout/hierarchy1"/>
    <dgm:cxn modelId="{ECC66D24-09BC-47B7-A7F8-25E327F84159}" type="presParOf" srcId="{E066A56F-E077-4A89-B11E-A398C318F6CC}" destId="{6CF1FF73-388B-4553-9272-5F807B14F40A}" srcOrd="17" destOrd="0" presId="urn:microsoft.com/office/officeart/2005/8/layout/hierarchy1"/>
    <dgm:cxn modelId="{83187A78-B955-4DED-962B-997786C426B9}" type="presParOf" srcId="{6CF1FF73-388B-4553-9272-5F807B14F40A}" destId="{F24A6F08-D6F0-4332-85D1-7C3E4C4F8967}" srcOrd="0" destOrd="0" presId="urn:microsoft.com/office/officeart/2005/8/layout/hierarchy1"/>
    <dgm:cxn modelId="{B1ECA5AC-9070-44BA-A3AA-F454210F1912}" type="presParOf" srcId="{F24A6F08-D6F0-4332-85D1-7C3E4C4F8967}" destId="{09DA2C5D-0033-472C-83D9-B77AD94BA611}" srcOrd="0" destOrd="0" presId="urn:microsoft.com/office/officeart/2005/8/layout/hierarchy1"/>
    <dgm:cxn modelId="{937CE16B-9D19-4519-8A89-A9B6F2033F71}" type="presParOf" srcId="{F24A6F08-D6F0-4332-85D1-7C3E4C4F8967}" destId="{48705F71-B86B-4215-A419-C200F58D17E9}" srcOrd="1" destOrd="0" presId="urn:microsoft.com/office/officeart/2005/8/layout/hierarchy1"/>
    <dgm:cxn modelId="{3D1FBADB-E6E9-4CE4-BAB9-C4CA0D0D02A1}" type="presParOf" srcId="{6CF1FF73-388B-4553-9272-5F807B14F40A}" destId="{2CF05473-02BC-4273-9214-3927FA26701A}" srcOrd="1" destOrd="0" presId="urn:microsoft.com/office/officeart/2005/8/layout/hierarchy1"/>
    <dgm:cxn modelId="{2E11D76A-566E-40F3-A447-7CA416AE4B16}" type="presParOf" srcId="{CED91693-9811-41F0-9E3D-860089D21C30}" destId="{C2DC76FB-088F-48F3-A164-A1469021A167}" srcOrd="2" destOrd="0" presId="urn:microsoft.com/office/officeart/2005/8/layout/hierarchy1"/>
    <dgm:cxn modelId="{C9DCE1F2-BEE7-4C16-94D5-140AA9B077CA}" type="presParOf" srcId="{CED91693-9811-41F0-9E3D-860089D21C30}" destId="{14F42EAA-E1AD-4A34-9703-669EAD76DB96}" srcOrd="3" destOrd="0" presId="urn:microsoft.com/office/officeart/2005/8/layout/hierarchy1"/>
    <dgm:cxn modelId="{30BE6AFA-D652-4606-8841-856FC59DC4F4}" type="presParOf" srcId="{14F42EAA-E1AD-4A34-9703-669EAD76DB96}" destId="{7B268971-3015-431C-8A1F-42F5345C4917}" srcOrd="0" destOrd="0" presId="urn:microsoft.com/office/officeart/2005/8/layout/hierarchy1"/>
    <dgm:cxn modelId="{959D1E80-D2FC-4A5F-BDAC-B6BFB3DE9709}" type="presParOf" srcId="{7B268971-3015-431C-8A1F-42F5345C4917}" destId="{B6E6D6A8-530F-4D6B-89F8-6EE39D019645}" srcOrd="0" destOrd="0" presId="urn:microsoft.com/office/officeart/2005/8/layout/hierarchy1"/>
    <dgm:cxn modelId="{E2DBD739-D560-4777-8A3D-4054C1681CBD}" type="presParOf" srcId="{7B268971-3015-431C-8A1F-42F5345C4917}" destId="{0C1CB886-530F-4D8C-A55C-D2D3AB228134}" srcOrd="1" destOrd="0" presId="urn:microsoft.com/office/officeart/2005/8/layout/hierarchy1"/>
    <dgm:cxn modelId="{192BD4F6-72B1-44AD-AAE9-ACDF4AD2FFEE}" type="presParOf" srcId="{14F42EAA-E1AD-4A34-9703-669EAD76DB96}" destId="{ED8D5541-2D10-4983-A6A0-89F71D9DA7A9}" srcOrd="1" destOrd="0" presId="urn:microsoft.com/office/officeart/2005/8/layout/hierarchy1"/>
    <dgm:cxn modelId="{3F8B40B9-F8DC-424C-9F11-9AFBBAE9C167}" type="presParOf" srcId="{ED8D5541-2D10-4983-A6A0-89F71D9DA7A9}" destId="{0B46F0B9-7F58-4770-B39A-5442E64C9627}" srcOrd="0" destOrd="0" presId="urn:microsoft.com/office/officeart/2005/8/layout/hierarchy1"/>
    <dgm:cxn modelId="{A0F02899-528D-4A23-8001-BA6BCDD0F065}" type="presParOf" srcId="{ED8D5541-2D10-4983-A6A0-89F71D9DA7A9}" destId="{040A7A64-7F79-4826-B64E-C4B974904AF8}" srcOrd="1" destOrd="0" presId="urn:microsoft.com/office/officeart/2005/8/layout/hierarchy1"/>
    <dgm:cxn modelId="{CD044B02-77AE-4EBB-9A73-DD16A5F9F587}" type="presParOf" srcId="{040A7A64-7F79-4826-B64E-C4B974904AF8}" destId="{2406D63E-7724-45BC-9F44-30C6D0037637}" srcOrd="0" destOrd="0" presId="urn:microsoft.com/office/officeart/2005/8/layout/hierarchy1"/>
    <dgm:cxn modelId="{B5938312-FA6A-4CEF-85A8-C7E35C6EFDD8}" type="presParOf" srcId="{2406D63E-7724-45BC-9F44-30C6D0037637}" destId="{778E7C8A-8B79-40F8-8B51-EEBD801B0834}" srcOrd="0" destOrd="0" presId="urn:microsoft.com/office/officeart/2005/8/layout/hierarchy1"/>
    <dgm:cxn modelId="{72E9A984-F305-49CD-9B54-B72289425CEB}" type="presParOf" srcId="{2406D63E-7724-45BC-9F44-30C6D0037637}" destId="{A7C99326-05DC-4937-974C-67D4BF3BE1E0}" srcOrd="1" destOrd="0" presId="urn:microsoft.com/office/officeart/2005/8/layout/hierarchy1"/>
    <dgm:cxn modelId="{B553A222-F7DF-44F4-8470-561CA0AE7E99}" type="presParOf" srcId="{040A7A64-7F79-4826-B64E-C4B974904AF8}" destId="{0F2E797C-182D-4CF0-86CB-7B38846B47E3}" srcOrd="1" destOrd="0" presId="urn:microsoft.com/office/officeart/2005/8/layout/hierarchy1"/>
    <dgm:cxn modelId="{025C1C18-5A3D-4BFB-9706-BD561517135D}" type="presParOf" srcId="{ED8D5541-2D10-4983-A6A0-89F71D9DA7A9}" destId="{2BB75BA3-9493-4138-B067-A1BCB98F6277}" srcOrd="2" destOrd="0" presId="urn:microsoft.com/office/officeart/2005/8/layout/hierarchy1"/>
    <dgm:cxn modelId="{68303AD6-E6B6-4F74-9188-2E3228DC4395}" type="presParOf" srcId="{ED8D5541-2D10-4983-A6A0-89F71D9DA7A9}" destId="{4F61C414-CE37-4E8A-8FC1-611EF7E425B5}" srcOrd="3" destOrd="0" presId="urn:microsoft.com/office/officeart/2005/8/layout/hierarchy1"/>
    <dgm:cxn modelId="{00C5DC79-6ADB-4629-AA3B-2BB9511C9569}" type="presParOf" srcId="{4F61C414-CE37-4E8A-8FC1-611EF7E425B5}" destId="{7BD37BB5-3313-49EB-9DEA-1DEDFAB83478}" srcOrd="0" destOrd="0" presId="urn:microsoft.com/office/officeart/2005/8/layout/hierarchy1"/>
    <dgm:cxn modelId="{4B0D1ADB-9E20-4B23-B8B0-2073BA5D2429}" type="presParOf" srcId="{7BD37BB5-3313-49EB-9DEA-1DEDFAB83478}" destId="{029777B8-1FBE-4EBF-8635-CD32F754A582}" srcOrd="0" destOrd="0" presId="urn:microsoft.com/office/officeart/2005/8/layout/hierarchy1"/>
    <dgm:cxn modelId="{C2D58857-136E-4DB1-9950-41FBCE4DA7B8}" type="presParOf" srcId="{7BD37BB5-3313-49EB-9DEA-1DEDFAB83478}" destId="{AD2408BA-9BA5-446B-A9AF-929C221AED9A}" srcOrd="1" destOrd="0" presId="urn:microsoft.com/office/officeart/2005/8/layout/hierarchy1"/>
    <dgm:cxn modelId="{349E68ED-3D56-41F1-AABE-A8F382B9366B}" type="presParOf" srcId="{4F61C414-CE37-4E8A-8FC1-611EF7E425B5}" destId="{BF1F2388-4F3A-49E4-BA1F-A283BFF5745D}" srcOrd="1" destOrd="0" presId="urn:microsoft.com/office/officeart/2005/8/layout/hierarchy1"/>
    <dgm:cxn modelId="{AD304889-69AE-459E-9900-640DDEBD4105}" type="presParOf" srcId="{CED91693-9811-41F0-9E3D-860089D21C30}" destId="{1627F557-C31E-4EFD-8E83-F7836CA7DFA0}" srcOrd="4" destOrd="0" presId="urn:microsoft.com/office/officeart/2005/8/layout/hierarchy1"/>
    <dgm:cxn modelId="{D33483AC-EDC4-44B5-B4C0-FA7B1C1AE50E}" type="presParOf" srcId="{CED91693-9811-41F0-9E3D-860089D21C30}" destId="{67835168-37E2-4ADB-8AFE-F33A53C28713}" srcOrd="5" destOrd="0" presId="urn:microsoft.com/office/officeart/2005/8/layout/hierarchy1"/>
    <dgm:cxn modelId="{4C69BCBE-60A5-444E-A41C-BE4DB36BB813}" type="presParOf" srcId="{67835168-37E2-4ADB-8AFE-F33A53C28713}" destId="{87AC71A8-B795-499F-962C-AB29C2D5A2C8}" srcOrd="0" destOrd="0" presId="urn:microsoft.com/office/officeart/2005/8/layout/hierarchy1"/>
    <dgm:cxn modelId="{7D75AC41-0719-4E7D-B533-C8879773153D}" type="presParOf" srcId="{87AC71A8-B795-499F-962C-AB29C2D5A2C8}" destId="{CDA80D15-9D3B-45A1-A606-6C654810E6DF}" srcOrd="0" destOrd="0" presId="urn:microsoft.com/office/officeart/2005/8/layout/hierarchy1"/>
    <dgm:cxn modelId="{56B81823-E571-4725-A0DB-4CDC6673FEA6}" type="presParOf" srcId="{87AC71A8-B795-499F-962C-AB29C2D5A2C8}" destId="{7A7E528A-31E8-4228-8805-8C70D3F8B9B2}" srcOrd="1" destOrd="0" presId="urn:microsoft.com/office/officeart/2005/8/layout/hierarchy1"/>
    <dgm:cxn modelId="{F466E9EB-F30C-4EEB-8CB8-54919D5009FD}" type="presParOf" srcId="{67835168-37E2-4ADB-8AFE-F33A53C28713}" destId="{D802FFBA-6168-45DA-9FAD-DE0B2C9356D5}" srcOrd="1" destOrd="0" presId="urn:microsoft.com/office/officeart/2005/8/layout/hierarchy1"/>
    <dgm:cxn modelId="{2CB5D8D3-DF26-4056-BB02-D7FB4E511DAB}" type="presParOf" srcId="{D802FFBA-6168-45DA-9FAD-DE0B2C9356D5}" destId="{4F172C33-75C0-477C-B283-84A888ED89A2}" srcOrd="0" destOrd="0" presId="urn:microsoft.com/office/officeart/2005/8/layout/hierarchy1"/>
    <dgm:cxn modelId="{53B6EF07-1CD3-4EBD-88BD-FE46CBC4E3CE}" type="presParOf" srcId="{D802FFBA-6168-45DA-9FAD-DE0B2C9356D5}" destId="{17BD939A-8E3E-44DF-A044-7B5C4593FA8C}" srcOrd="1" destOrd="0" presId="urn:microsoft.com/office/officeart/2005/8/layout/hierarchy1"/>
    <dgm:cxn modelId="{0008A71C-65F9-4992-8796-759F2E4774EF}" type="presParOf" srcId="{17BD939A-8E3E-44DF-A044-7B5C4593FA8C}" destId="{38CF86F5-35B3-4577-A796-13AB9C3FDD8D}" srcOrd="0" destOrd="0" presId="urn:microsoft.com/office/officeart/2005/8/layout/hierarchy1"/>
    <dgm:cxn modelId="{2053E5E0-23B7-4228-8D5D-B39DB71025E0}" type="presParOf" srcId="{38CF86F5-35B3-4577-A796-13AB9C3FDD8D}" destId="{A7DE8F29-B3E5-460A-B89D-BAA27DC71B62}" srcOrd="0" destOrd="0" presId="urn:microsoft.com/office/officeart/2005/8/layout/hierarchy1"/>
    <dgm:cxn modelId="{DBA78908-5D83-43CE-8BB5-699A7BE24BDF}" type="presParOf" srcId="{38CF86F5-35B3-4577-A796-13AB9C3FDD8D}" destId="{99B70BFF-6D0B-4E59-B049-EC010E742B9F}" srcOrd="1" destOrd="0" presId="urn:microsoft.com/office/officeart/2005/8/layout/hierarchy1"/>
    <dgm:cxn modelId="{CFD85811-C5B0-45A7-A7D9-0ED71B2EC781}" type="presParOf" srcId="{17BD939A-8E3E-44DF-A044-7B5C4593FA8C}" destId="{6AFAF135-C979-49AF-B20F-CEDC881544CF}" srcOrd="1" destOrd="0" presId="urn:microsoft.com/office/officeart/2005/8/layout/hierarchy1"/>
    <dgm:cxn modelId="{C91C9321-8E99-4F9C-A226-747D83A73E65}" type="presParOf" srcId="{6AFAF135-C979-49AF-B20F-CEDC881544CF}" destId="{7CE4DF70-9740-4188-9388-7BA81D2950C1}" srcOrd="0" destOrd="0" presId="urn:microsoft.com/office/officeart/2005/8/layout/hierarchy1"/>
    <dgm:cxn modelId="{E2F9C779-B41A-46F4-9F38-8A49098D8CE5}" type="presParOf" srcId="{6AFAF135-C979-49AF-B20F-CEDC881544CF}" destId="{80CA8A76-7FDC-446E-BFC5-38A4A96B0C38}" srcOrd="1" destOrd="0" presId="urn:microsoft.com/office/officeart/2005/8/layout/hierarchy1"/>
    <dgm:cxn modelId="{ACABB9C6-0DC0-4818-B857-6B8083AF805D}" type="presParOf" srcId="{80CA8A76-7FDC-446E-BFC5-38A4A96B0C38}" destId="{B2E3EBF5-C9B8-4444-AF90-980943A797EF}" srcOrd="0" destOrd="0" presId="urn:microsoft.com/office/officeart/2005/8/layout/hierarchy1"/>
    <dgm:cxn modelId="{9AD72B02-D848-4531-94F2-1FD95C09FB6D}" type="presParOf" srcId="{B2E3EBF5-C9B8-4444-AF90-980943A797EF}" destId="{568B12E7-9322-4673-B2C9-D660B0CA73F8}" srcOrd="0" destOrd="0" presId="urn:microsoft.com/office/officeart/2005/8/layout/hierarchy1"/>
    <dgm:cxn modelId="{677E6BCD-DBBD-4764-AF73-172A654A7CE6}" type="presParOf" srcId="{B2E3EBF5-C9B8-4444-AF90-980943A797EF}" destId="{25C29ABC-B366-4DC1-9637-47DDA9CF9844}" srcOrd="1" destOrd="0" presId="urn:microsoft.com/office/officeart/2005/8/layout/hierarchy1"/>
    <dgm:cxn modelId="{2CFCDFD1-8407-4A47-A032-FCEB8114C1C2}" type="presParOf" srcId="{80CA8A76-7FDC-446E-BFC5-38A4A96B0C38}" destId="{361A8C56-4F47-4DD5-A73B-E94493071859}" srcOrd="1" destOrd="0" presId="urn:microsoft.com/office/officeart/2005/8/layout/hierarchy1"/>
    <dgm:cxn modelId="{B1110967-2FC6-4494-BABE-C38EDC36D8D6}" type="presParOf" srcId="{6AFAF135-C979-49AF-B20F-CEDC881544CF}" destId="{4977C19D-1E17-4C7D-8FB3-538044BD1C70}" srcOrd="2" destOrd="0" presId="urn:microsoft.com/office/officeart/2005/8/layout/hierarchy1"/>
    <dgm:cxn modelId="{A4FE2C33-67F8-4335-A5C9-C32869C686E9}" type="presParOf" srcId="{6AFAF135-C979-49AF-B20F-CEDC881544CF}" destId="{D91D0B1C-42B1-4F1F-A5A6-2F856DB324AB}" srcOrd="3" destOrd="0" presId="urn:microsoft.com/office/officeart/2005/8/layout/hierarchy1"/>
    <dgm:cxn modelId="{054FB3FD-85B8-4CC3-8E27-FC801EE86022}" type="presParOf" srcId="{D91D0B1C-42B1-4F1F-A5A6-2F856DB324AB}" destId="{680F657F-F5B0-43BA-ADFC-3A71F92A0420}" srcOrd="0" destOrd="0" presId="urn:microsoft.com/office/officeart/2005/8/layout/hierarchy1"/>
    <dgm:cxn modelId="{C31B224F-3258-4D49-8F4E-1BD094EFA612}" type="presParOf" srcId="{680F657F-F5B0-43BA-ADFC-3A71F92A0420}" destId="{6E68C8BE-2C8E-4BED-B681-562439F77BE8}" srcOrd="0" destOrd="0" presId="urn:microsoft.com/office/officeart/2005/8/layout/hierarchy1"/>
    <dgm:cxn modelId="{E3AF00AE-C5AE-4854-997B-B9286A4C2C7F}" type="presParOf" srcId="{680F657F-F5B0-43BA-ADFC-3A71F92A0420}" destId="{CFCEC900-993C-43E6-98B3-E8E888184000}" srcOrd="1" destOrd="0" presId="urn:microsoft.com/office/officeart/2005/8/layout/hierarchy1"/>
    <dgm:cxn modelId="{239D9E42-1FD1-4428-9E46-C165614BE66E}" type="presParOf" srcId="{D91D0B1C-42B1-4F1F-A5A6-2F856DB324AB}" destId="{E35E869F-86EE-4BB8-A11B-968A16970883}" srcOrd="1" destOrd="0" presId="urn:microsoft.com/office/officeart/2005/8/layout/hierarchy1"/>
    <dgm:cxn modelId="{A9D09C1F-34AA-433B-B440-0A7FEA5191A0}" type="presParOf" srcId="{D802FFBA-6168-45DA-9FAD-DE0B2C9356D5}" destId="{E5736405-D290-4F83-9BF4-B6FEF50E5D6B}" srcOrd="2" destOrd="0" presId="urn:microsoft.com/office/officeart/2005/8/layout/hierarchy1"/>
    <dgm:cxn modelId="{BAB4227E-19E6-4227-8284-89F846D12CFB}" type="presParOf" srcId="{D802FFBA-6168-45DA-9FAD-DE0B2C9356D5}" destId="{F562BC60-C54C-4B45-838D-A15D564EB92F}" srcOrd="3" destOrd="0" presId="urn:microsoft.com/office/officeart/2005/8/layout/hierarchy1"/>
    <dgm:cxn modelId="{B58181AA-86E7-48D6-B37C-702AE00BE38C}" type="presParOf" srcId="{F562BC60-C54C-4B45-838D-A15D564EB92F}" destId="{40A77AC4-86B5-4A1D-A5C3-C0F85B9D6512}" srcOrd="0" destOrd="0" presId="urn:microsoft.com/office/officeart/2005/8/layout/hierarchy1"/>
    <dgm:cxn modelId="{2C3E9B0F-55B8-4492-A9BB-8DB6C43CB742}" type="presParOf" srcId="{40A77AC4-86B5-4A1D-A5C3-C0F85B9D6512}" destId="{732CF8FF-D9D5-4D2E-9DED-6690F85D3887}" srcOrd="0" destOrd="0" presId="urn:microsoft.com/office/officeart/2005/8/layout/hierarchy1"/>
    <dgm:cxn modelId="{CF903D0A-5C46-4510-AF14-8C21B106F562}" type="presParOf" srcId="{40A77AC4-86B5-4A1D-A5C3-C0F85B9D6512}" destId="{045EDBB7-457A-44CB-9348-E74DB2F31A07}" srcOrd="1" destOrd="0" presId="urn:microsoft.com/office/officeart/2005/8/layout/hierarchy1"/>
    <dgm:cxn modelId="{C465EB7A-686E-4463-854C-01220F661062}" type="presParOf" srcId="{F562BC60-C54C-4B45-838D-A15D564EB92F}" destId="{DD2BF8FA-5369-4CB0-BEA8-E1FB0A088C93}" srcOrd="1" destOrd="0" presId="urn:microsoft.com/office/officeart/2005/8/layout/hierarchy1"/>
  </dgm:cxnLst>
  <dgm:bg>
    <a:noFill/>
  </dgm:bg>
  <dgm:whole>
    <a:ln w="76200" cmpd="sng">
      <a:solidFill>
        <a:srgbClr val="C00000"/>
      </a:solidFill>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736405-D290-4F83-9BF4-B6FEF50E5D6B}">
      <dsp:nvSpPr>
        <dsp:cNvPr id="0" name=""/>
        <dsp:cNvSpPr/>
      </dsp:nvSpPr>
      <dsp:spPr>
        <a:xfrm>
          <a:off x="7291847" y="1802090"/>
          <a:ext cx="408093" cy="245013"/>
        </a:xfrm>
        <a:custGeom>
          <a:avLst/>
          <a:gdLst/>
          <a:ahLst/>
          <a:cxnLst/>
          <a:rect l="0" t="0" r="0" b="0"/>
          <a:pathLst>
            <a:path>
              <a:moveTo>
                <a:pt x="0" y="0"/>
              </a:moveTo>
              <a:lnTo>
                <a:pt x="0" y="193382"/>
              </a:lnTo>
              <a:lnTo>
                <a:pt x="408093" y="193382"/>
              </a:lnTo>
              <a:lnTo>
                <a:pt x="408093" y="24501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977C19D-1E17-4C7D-8FB3-538044BD1C70}">
      <dsp:nvSpPr>
        <dsp:cNvPr id="0" name=""/>
        <dsp:cNvSpPr/>
      </dsp:nvSpPr>
      <dsp:spPr>
        <a:xfrm>
          <a:off x="6706960" y="2407980"/>
          <a:ext cx="620453" cy="521086"/>
        </a:xfrm>
        <a:custGeom>
          <a:avLst/>
          <a:gdLst/>
          <a:ahLst/>
          <a:cxnLst/>
          <a:rect l="0" t="0" r="0" b="0"/>
          <a:pathLst>
            <a:path>
              <a:moveTo>
                <a:pt x="0" y="0"/>
              </a:moveTo>
              <a:lnTo>
                <a:pt x="0" y="469456"/>
              </a:lnTo>
              <a:lnTo>
                <a:pt x="620453" y="469456"/>
              </a:lnTo>
              <a:lnTo>
                <a:pt x="620453" y="52108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CE4DF70-9740-4188-9388-7BA81D2950C1}">
      <dsp:nvSpPr>
        <dsp:cNvPr id="0" name=""/>
        <dsp:cNvSpPr/>
      </dsp:nvSpPr>
      <dsp:spPr>
        <a:xfrm>
          <a:off x="6165486" y="2407980"/>
          <a:ext cx="541474" cy="519313"/>
        </a:xfrm>
        <a:custGeom>
          <a:avLst/>
          <a:gdLst/>
          <a:ahLst/>
          <a:cxnLst/>
          <a:rect l="0" t="0" r="0" b="0"/>
          <a:pathLst>
            <a:path>
              <a:moveTo>
                <a:pt x="541474" y="0"/>
              </a:moveTo>
              <a:lnTo>
                <a:pt x="541474" y="467683"/>
              </a:lnTo>
              <a:lnTo>
                <a:pt x="0" y="467683"/>
              </a:lnTo>
              <a:lnTo>
                <a:pt x="0" y="51931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F172C33-75C0-477C-B283-84A888ED89A2}">
      <dsp:nvSpPr>
        <dsp:cNvPr id="0" name=""/>
        <dsp:cNvSpPr/>
      </dsp:nvSpPr>
      <dsp:spPr>
        <a:xfrm>
          <a:off x="6706960" y="1802090"/>
          <a:ext cx="584887" cy="251985"/>
        </a:xfrm>
        <a:custGeom>
          <a:avLst/>
          <a:gdLst/>
          <a:ahLst/>
          <a:cxnLst/>
          <a:rect l="0" t="0" r="0" b="0"/>
          <a:pathLst>
            <a:path>
              <a:moveTo>
                <a:pt x="584887" y="0"/>
              </a:moveTo>
              <a:lnTo>
                <a:pt x="584887" y="200354"/>
              </a:lnTo>
              <a:lnTo>
                <a:pt x="0" y="200354"/>
              </a:lnTo>
              <a:lnTo>
                <a:pt x="0" y="25198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627F557-C31E-4EFD-8E83-F7836CA7DFA0}">
      <dsp:nvSpPr>
        <dsp:cNvPr id="0" name=""/>
        <dsp:cNvSpPr/>
      </dsp:nvSpPr>
      <dsp:spPr>
        <a:xfrm>
          <a:off x="4277070" y="1186741"/>
          <a:ext cx="3014777" cy="261445"/>
        </a:xfrm>
        <a:custGeom>
          <a:avLst/>
          <a:gdLst/>
          <a:ahLst/>
          <a:cxnLst/>
          <a:rect l="0" t="0" r="0" b="0"/>
          <a:pathLst>
            <a:path>
              <a:moveTo>
                <a:pt x="0" y="0"/>
              </a:moveTo>
              <a:lnTo>
                <a:pt x="0" y="209814"/>
              </a:lnTo>
              <a:lnTo>
                <a:pt x="3014777" y="209814"/>
              </a:lnTo>
              <a:lnTo>
                <a:pt x="3014777" y="26144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BB75BA3-9493-4138-B067-A1BCB98F6277}">
      <dsp:nvSpPr>
        <dsp:cNvPr id="0" name=""/>
        <dsp:cNvSpPr/>
      </dsp:nvSpPr>
      <dsp:spPr>
        <a:xfrm>
          <a:off x="945411" y="1963736"/>
          <a:ext cx="1199669" cy="729543"/>
        </a:xfrm>
        <a:custGeom>
          <a:avLst/>
          <a:gdLst/>
          <a:ahLst/>
          <a:cxnLst/>
          <a:rect l="0" t="0" r="0" b="0"/>
          <a:pathLst>
            <a:path>
              <a:moveTo>
                <a:pt x="0" y="0"/>
              </a:moveTo>
              <a:lnTo>
                <a:pt x="0" y="677913"/>
              </a:lnTo>
              <a:lnTo>
                <a:pt x="1199669" y="677913"/>
              </a:lnTo>
              <a:lnTo>
                <a:pt x="1199669" y="72954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B46F0B9-7F58-4770-B39A-5442E64C9627}">
      <dsp:nvSpPr>
        <dsp:cNvPr id="0" name=""/>
        <dsp:cNvSpPr/>
      </dsp:nvSpPr>
      <dsp:spPr>
        <a:xfrm>
          <a:off x="770997" y="1963736"/>
          <a:ext cx="174414" cy="762690"/>
        </a:xfrm>
        <a:custGeom>
          <a:avLst/>
          <a:gdLst/>
          <a:ahLst/>
          <a:cxnLst/>
          <a:rect l="0" t="0" r="0" b="0"/>
          <a:pathLst>
            <a:path>
              <a:moveTo>
                <a:pt x="174414" y="0"/>
              </a:moveTo>
              <a:lnTo>
                <a:pt x="174414" y="711059"/>
              </a:lnTo>
              <a:lnTo>
                <a:pt x="0" y="711059"/>
              </a:lnTo>
              <a:lnTo>
                <a:pt x="0" y="76269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DC76FB-088F-48F3-A164-A1469021A167}">
      <dsp:nvSpPr>
        <dsp:cNvPr id="0" name=""/>
        <dsp:cNvSpPr/>
      </dsp:nvSpPr>
      <dsp:spPr>
        <a:xfrm>
          <a:off x="945411" y="1186741"/>
          <a:ext cx="3331659" cy="261671"/>
        </a:xfrm>
        <a:custGeom>
          <a:avLst/>
          <a:gdLst/>
          <a:ahLst/>
          <a:cxnLst/>
          <a:rect l="0" t="0" r="0" b="0"/>
          <a:pathLst>
            <a:path>
              <a:moveTo>
                <a:pt x="3331659" y="0"/>
              </a:moveTo>
              <a:lnTo>
                <a:pt x="3331659" y="210041"/>
              </a:lnTo>
              <a:lnTo>
                <a:pt x="0" y="210041"/>
              </a:lnTo>
              <a:lnTo>
                <a:pt x="0" y="261671"/>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49DCBDB-9C04-4C09-970B-29862C5A3494}">
      <dsp:nvSpPr>
        <dsp:cNvPr id="0" name=""/>
        <dsp:cNvSpPr/>
      </dsp:nvSpPr>
      <dsp:spPr>
        <a:xfrm>
          <a:off x="3814060" y="1790910"/>
          <a:ext cx="1900256" cy="276769"/>
        </a:xfrm>
        <a:custGeom>
          <a:avLst/>
          <a:gdLst/>
          <a:ahLst/>
          <a:cxnLst/>
          <a:rect l="0" t="0" r="0" b="0"/>
          <a:pathLst>
            <a:path>
              <a:moveTo>
                <a:pt x="0" y="0"/>
              </a:moveTo>
              <a:lnTo>
                <a:pt x="0" y="225138"/>
              </a:lnTo>
              <a:lnTo>
                <a:pt x="1900256" y="225138"/>
              </a:lnTo>
              <a:lnTo>
                <a:pt x="1900256" y="27676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25496B2-5AEE-44E5-8ECC-6A8638520D6F}">
      <dsp:nvSpPr>
        <dsp:cNvPr id="0" name=""/>
        <dsp:cNvSpPr/>
      </dsp:nvSpPr>
      <dsp:spPr>
        <a:xfrm>
          <a:off x="3814060" y="1790910"/>
          <a:ext cx="219716" cy="318098"/>
        </a:xfrm>
        <a:custGeom>
          <a:avLst/>
          <a:gdLst/>
          <a:ahLst/>
          <a:cxnLst/>
          <a:rect l="0" t="0" r="0" b="0"/>
          <a:pathLst>
            <a:path>
              <a:moveTo>
                <a:pt x="0" y="0"/>
              </a:moveTo>
              <a:lnTo>
                <a:pt x="0" y="266467"/>
              </a:lnTo>
              <a:lnTo>
                <a:pt x="219716" y="266467"/>
              </a:lnTo>
              <a:lnTo>
                <a:pt x="219716" y="3180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3CEBCA4-366C-47CC-9BC7-3FBF92C9AE76}">
      <dsp:nvSpPr>
        <dsp:cNvPr id="0" name=""/>
        <dsp:cNvSpPr/>
      </dsp:nvSpPr>
      <dsp:spPr>
        <a:xfrm>
          <a:off x="3491260" y="1790910"/>
          <a:ext cx="322799" cy="275771"/>
        </a:xfrm>
        <a:custGeom>
          <a:avLst/>
          <a:gdLst/>
          <a:ahLst/>
          <a:cxnLst/>
          <a:rect l="0" t="0" r="0" b="0"/>
          <a:pathLst>
            <a:path>
              <a:moveTo>
                <a:pt x="322799" y="0"/>
              </a:moveTo>
              <a:lnTo>
                <a:pt x="322799" y="224140"/>
              </a:lnTo>
              <a:lnTo>
                <a:pt x="0" y="224140"/>
              </a:lnTo>
              <a:lnTo>
                <a:pt x="0" y="275771"/>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12A607D-26FD-4F51-9C78-0C6F39FA3AD8}">
      <dsp:nvSpPr>
        <dsp:cNvPr id="0" name=""/>
        <dsp:cNvSpPr/>
      </dsp:nvSpPr>
      <dsp:spPr>
        <a:xfrm>
          <a:off x="2016002" y="1790910"/>
          <a:ext cx="1798057" cy="262552"/>
        </a:xfrm>
        <a:custGeom>
          <a:avLst/>
          <a:gdLst/>
          <a:ahLst/>
          <a:cxnLst/>
          <a:rect l="0" t="0" r="0" b="0"/>
          <a:pathLst>
            <a:path>
              <a:moveTo>
                <a:pt x="1798057" y="0"/>
              </a:moveTo>
              <a:lnTo>
                <a:pt x="1798057" y="210922"/>
              </a:lnTo>
              <a:lnTo>
                <a:pt x="0" y="210922"/>
              </a:lnTo>
              <a:lnTo>
                <a:pt x="0" y="26255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D6AF000-65CE-48EC-95A8-4B10541CBE4D}">
      <dsp:nvSpPr>
        <dsp:cNvPr id="0" name=""/>
        <dsp:cNvSpPr/>
      </dsp:nvSpPr>
      <dsp:spPr>
        <a:xfrm>
          <a:off x="3814060" y="1790910"/>
          <a:ext cx="1075735" cy="267641"/>
        </a:xfrm>
        <a:custGeom>
          <a:avLst/>
          <a:gdLst/>
          <a:ahLst/>
          <a:cxnLst/>
          <a:rect l="0" t="0" r="0" b="0"/>
          <a:pathLst>
            <a:path>
              <a:moveTo>
                <a:pt x="0" y="0"/>
              </a:moveTo>
              <a:lnTo>
                <a:pt x="0" y="216011"/>
              </a:lnTo>
              <a:lnTo>
                <a:pt x="1075735" y="216011"/>
              </a:lnTo>
              <a:lnTo>
                <a:pt x="1075735" y="267641"/>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73E5C96-9463-4995-967D-C8A71CAE2330}">
      <dsp:nvSpPr>
        <dsp:cNvPr id="0" name=""/>
        <dsp:cNvSpPr/>
      </dsp:nvSpPr>
      <dsp:spPr>
        <a:xfrm>
          <a:off x="3814060" y="1790910"/>
          <a:ext cx="1521745" cy="256147"/>
        </a:xfrm>
        <a:custGeom>
          <a:avLst/>
          <a:gdLst/>
          <a:ahLst/>
          <a:cxnLst/>
          <a:rect l="0" t="0" r="0" b="0"/>
          <a:pathLst>
            <a:path>
              <a:moveTo>
                <a:pt x="0" y="0"/>
              </a:moveTo>
              <a:lnTo>
                <a:pt x="0" y="204516"/>
              </a:lnTo>
              <a:lnTo>
                <a:pt x="1521745" y="204516"/>
              </a:lnTo>
              <a:lnTo>
                <a:pt x="1521745" y="25614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222D094-C678-43A7-99B5-7368C8343631}">
      <dsp:nvSpPr>
        <dsp:cNvPr id="0" name=""/>
        <dsp:cNvSpPr/>
      </dsp:nvSpPr>
      <dsp:spPr>
        <a:xfrm>
          <a:off x="2528995" y="1790910"/>
          <a:ext cx="1285064" cy="292340"/>
        </a:xfrm>
        <a:custGeom>
          <a:avLst/>
          <a:gdLst/>
          <a:ahLst/>
          <a:cxnLst/>
          <a:rect l="0" t="0" r="0" b="0"/>
          <a:pathLst>
            <a:path>
              <a:moveTo>
                <a:pt x="1285064" y="0"/>
              </a:moveTo>
              <a:lnTo>
                <a:pt x="1285064" y="240710"/>
              </a:lnTo>
              <a:lnTo>
                <a:pt x="0" y="240710"/>
              </a:lnTo>
              <a:lnTo>
                <a:pt x="0" y="29234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5429ED8-BFEF-450B-B899-5C4C61DB1290}">
      <dsp:nvSpPr>
        <dsp:cNvPr id="0" name=""/>
        <dsp:cNvSpPr/>
      </dsp:nvSpPr>
      <dsp:spPr>
        <a:xfrm>
          <a:off x="3814060" y="1790910"/>
          <a:ext cx="673002" cy="307427"/>
        </a:xfrm>
        <a:custGeom>
          <a:avLst/>
          <a:gdLst/>
          <a:ahLst/>
          <a:cxnLst/>
          <a:rect l="0" t="0" r="0" b="0"/>
          <a:pathLst>
            <a:path>
              <a:moveTo>
                <a:pt x="0" y="0"/>
              </a:moveTo>
              <a:lnTo>
                <a:pt x="0" y="255797"/>
              </a:lnTo>
              <a:lnTo>
                <a:pt x="673002" y="255797"/>
              </a:lnTo>
              <a:lnTo>
                <a:pt x="673002" y="3074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606D59D-80D9-4AAB-B78D-63400E0DA013}">
      <dsp:nvSpPr>
        <dsp:cNvPr id="0" name=""/>
        <dsp:cNvSpPr/>
      </dsp:nvSpPr>
      <dsp:spPr>
        <a:xfrm>
          <a:off x="3029597" y="1790910"/>
          <a:ext cx="784462" cy="267472"/>
        </a:xfrm>
        <a:custGeom>
          <a:avLst/>
          <a:gdLst/>
          <a:ahLst/>
          <a:cxnLst/>
          <a:rect l="0" t="0" r="0" b="0"/>
          <a:pathLst>
            <a:path>
              <a:moveTo>
                <a:pt x="784462" y="0"/>
              </a:moveTo>
              <a:lnTo>
                <a:pt x="784462" y="215841"/>
              </a:lnTo>
              <a:lnTo>
                <a:pt x="0" y="215841"/>
              </a:lnTo>
              <a:lnTo>
                <a:pt x="0" y="26747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2F0EB97-438F-4E93-94A1-018D96B69197}">
      <dsp:nvSpPr>
        <dsp:cNvPr id="0" name=""/>
        <dsp:cNvSpPr/>
      </dsp:nvSpPr>
      <dsp:spPr>
        <a:xfrm>
          <a:off x="3814060" y="1186741"/>
          <a:ext cx="463010" cy="250265"/>
        </a:xfrm>
        <a:custGeom>
          <a:avLst/>
          <a:gdLst/>
          <a:ahLst/>
          <a:cxnLst/>
          <a:rect l="0" t="0" r="0" b="0"/>
          <a:pathLst>
            <a:path>
              <a:moveTo>
                <a:pt x="463010" y="0"/>
              </a:moveTo>
              <a:lnTo>
                <a:pt x="463010" y="198634"/>
              </a:lnTo>
              <a:lnTo>
                <a:pt x="0" y="198634"/>
              </a:lnTo>
              <a:lnTo>
                <a:pt x="0" y="25026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6E360B2-89EB-4938-9B69-73484BAF4986}">
      <dsp:nvSpPr>
        <dsp:cNvPr id="0" name=""/>
        <dsp:cNvSpPr/>
      </dsp:nvSpPr>
      <dsp:spPr>
        <a:xfrm>
          <a:off x="3357362" y="832837"/>
          <a:ext cx="1839415" cy="35390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C2F45D15-BBE6-4AF8-A401-4201E7430A9D}">
      <dsp:nvSpPr>
        <dsp:cNvPr id="0" name=""/>
        <dsp:cNvSpPr/>
      </dsp:nvSpPr>
      <dsp:spPr>
        <a:xfrm>
          <a:off x="3419288" y="891666"/>
          <a:ext cx="1839415" cy="353904"/>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8580" tIns="68580" rIns="68580" bIns="68580" numCol="1" spcCol="1270" anchor="ctr" anchorCtr="0">
          <a:noAutofit/>
        </a:bodyPr>
        <a:lstStyle/>
        <a:p>
          <a:pPr lvl="0" algn="ctr" defTabSz="800100" rtl="1">
            <a:lnSpc>
              <a:spcPct val="90000"/>
            </a:lnSpc>
            <a:spcBef>
              <a:spcPct val="0"/>
            </a:spcBef>
            <a:spcAft>
              <a:spcPct val="35000"/>
            </a:spcAft>
          </a:pPr>
          <a:r>
            <a:rPr lang="ar-SA" sz="1800" b="1" kern="1200">
              <a:cs typeface="+mn-cs"/>
            </a:rPr>
            <a:t>إدارة مدرسة الأمل للصم</a:t>
          </a:r>
        </a:p>
      </dsp:txBody>
      <dsp:txXfrm>
        <a:off x="3429653" y="902031"/>
        <a:ext cx="1818685" cy="333174"/>
      </dsp:txXfrm>
    </dsp:sp>
    <dsp:sp modelId="{950E3817-C69D-4DF9-8770-9A70EB8E9C92}">
      <dsp:nvSpPr>
        <dsp:cNvPr id="0" name=""/>
        <dsp:cNvSpPr/>
      </dsp:nvSpPr>
      <dsp:spPr>
        <a:xfrm>
          <a:off x="2940064" y="1437006"/>
          <a:ext cx="1747991" cy="35390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E8D55E20-3630-40A7-8CCB-F5B38FB5D866}">
      <dsp:nvSpPr>
        <dsp:cNvPr id="0" name=""/>
        <dsp:cNvSpPr/>
      </dsp:nvSpPr>
      <dsp:spPr>
        <a:xfrm>
          <a:off x="3001989" y="1495835"/>
          <a:ext cx="1747991" cy="353904"/>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ctr" anchorCtr="0">
          <a:noAutofit/>
        </a:bodyPr>
        <a:lstStyle/>
        <a:p>
          <a:pPr lvl="0" algn="ctr" defTabSz="711200" rtl="1">
            <a:lnSpc>
              <a:spcPct val="90000"/>
            </a:lnSpc>
            <a:spcBef>
              <a:spcPct val="0"/>
            </a:spcBef>
            <a:spcAft>
              <a:spcPct val="35000"/>
            </a:spcAft>
          </a:pPr>
          <a:r>
            <a:rPr lang="ar-SA" sz="1600" b="1" kern="1200"/>
            <a:t>التعليم الأساسي</a:t>
          </a:r>
        </a:p>
      </dsp:txBody>
      <dsp:txXfrm>
        <a:off x="3012354" y="1506200"/>
        <a:ext cx="1727261" cy="333174"/>
      </dsp:txXfrm>
    </dsp:sp>
    <dsp:sp modelId="{B2A5B593-D20F-411E-83D8-9C9725736D37}">
      <dsp:nvSpPr>
        <dsp:cNvPr id="0" name=""/>
        <dsp:cNvSpPr/>
      </dsp:nvSpPr>
      <dsp:spPr>
        <a:xfrm>
          <a:off x="2852762" y="2058382"/>
          <a:ext cx="353670" cy="292409"/>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AD97447-C7AF-4D0D-BE17-408347FA56A0}">
      <dsp:nvSpPr>
        <dsp:cNvPr id="0" name=""/>
        <dsp:cNvSpPr/>
      </dsp:nvSpPr>
      <dsp:spPr>
        <a:xfrm>
          <a:off x="2914687" y="2117212"/>
          <a:ext cx="353670" cy="292409"/>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سابع</a:t>
          </a:r>
        </a:p>
      </dsp:txBody>
      <dsp:txXfrm>
        <a:off x="2923251" y="2125776"/>
        <a:ext cx="336542" cy="275281"/>
      </dsp:txXfrm>
    </dsp:sp>
    <dsp:sp modelId="{BA335AAD-E56A-4EB6-B0E0-1B73B6721089}">
      <dsp:nvSpPr>
        <dsp:cNvPr id="0" name=""/>
        <dsp:cNvSpPr/>
      </dsp:nvSpPr>
      <dsp:spPr>
        <a:xfrm>
          <a:off x="4313975" y="2098338"/>
          <a:ext cx="346174" cy="28598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67324965-0CD6-45BF-8E07-B66EF1A44AD5}">
      <dsp:nvSpPr>
        <dsp:cNvPr id="0" name=""/>
        <dsp:cNvSpPr/>
      </dsp:nvSpPr>
      <dsp:spPr>
        <a:xfrm>
          <a:off x="4375900" y="2157167"/>
          <a:ext cx="346174" cy="285982"/>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رابع</a:t>
          </a:r>
        </a:p>
      </dsp:txBody>
      <dsp:txXfrm>
        <a:off x="4384276" y="2165543"/>
        <a:ext cx="329422" cy="269230"/>
      </dsp:txXfrm>
    </dsp:sp>
    <dsp:sp modelId="{CC29D749-6CA7-489D-8124-657E560BF59C}">
      <dsp:nvSpPr>
        <dsp:cNvPr id="0" name=""/>
        <dsp:cNvSpPr/>
      </dsp:nvSpPr>
      <dsp:spPr>
        <a:xfrm>
          <a:off x="2360631" y="2083251"/>
          <a:ext cx="336727" cy="254503"/>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D66CFB32-7815-4390-A34A-1DC23F2D5464}">
      <dsp:nvSpPr>
        <dsp:cNvPr id="0" name=""/>
        <dsp:cNvSpPr/>
      </dsp:nvSpPr>
      <dsp:spPr>
        <a:xfrm>
          <a:off x="2422557" y="2142080"/>
          <a:ext cx="336727" cy="254503"/>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ثامن</a:t>
          </a:r>
        </a:p>
      </dsp:txBody>
      <dsp:txXfrm>
        <a:off x="2430011" y="2149534"/>
        <a:ext cx="321819" cy="239595"/>
      </dsp:txXfrm>
    </dsp:sp>
    <dsp:sp modelId="{86D671B1-A469-4D84-BB74-12E8A7BD3E5C}">
      <dsp:nvSpPr>
        <dsp:cNvPr id="0" name=""/>
        <dsp:cNvSpPr/>
      </dsp:nvSpPr>
      <dsp:spPr>
        <a:xfrm>
          <a:off x="5182113" y="2047057"/>
          <a:ext cx="307383" cy="32588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DA00A4C7-EDD5-4989-9CC4-A64EB0D89003}">
      <dsp:nvSpPr>
        <dsp:cNvPr id="0" name=""/>
        <dsp:cNvSpPr/>
      </dsp:nvSpPr>
      <dsp:spPr>
        <a:xfrm>
          <a:off x="5244038" y="2105887"/>
          <a:ext cx="307383" cy="325882"/>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ثاني</a:t>
          </a:r>
        </a:p>
      </dsp:txBody>
      <dsp:txXfrm>
        <a:off x="5253041" y="2114890"/>
        <a:ext cx="289377" cy="307876"/>
      </dsp:txXfrm>
    </dsp:sp>
    <dsp:sp modelId="{9D140DC1-24AE-45ED-9425-2920253E09AD}">
      <dsp:nvSpPr>
        <dsp:cNvPr id="0" name=""/>
        <dsp:cNvSpPr/>
      </dsp:nvSpPr>
      <dsp:spPr>
        <a:xfrm>
          <a:off x="4721175" y="2058552"/>
          <a:ext cx="337240" cy="283827"/>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F2A42223-6BA2-448D-8856-E0CC02DE36A9}">
      <dsp:nvSpPr>
        <dsp:cNvPr id="0" name=""/>
        <dsp:cNvSpPr/>
      </dsp:nvSpPr>
      <dsp:spPr>
        <a:xfrm>
          <a:off x="4783100" y="2117382"/>
          <a:ext cx="337240" cy="283827"/>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ثالث</a:t>
          </a:r>
        </a:p>
      </dsp:txBody>
      <dsp:txXfrm>
        <a:off x="4791413" y="2125695"/>
        <a:ext cx="320614" cy="267201"/>
      </dsp:txXfrm>
    </dsp:sp>
    <dsp:sp modelId="{BB344867-965A-49C9-8044-B783ED845F5B}">
      <dsp:nvSpPr>
        <dsp:cNvPr id="0" name=""/>
        <dsp:cNvSpPr/>
      </dsp:nvSpPr>
      <dsp:spPr>
        <a:xfrm>
          <a:off x="1846565" y="2053463"/>
          <a:ext cx="338873" cy="24465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4D17ED64-0FA1-425A-8843-EF4710566D09}">
      <dsp:nvSpPr>
        <dsp:cNvPr id="0" name=""/>
        <dsp:cNvSpPr/>
      </dsp:nvSpPr>
      <dsp:spPr>
        <a:xfrm>
          <a:off x="1908491" y="2112292"/>
          <a:ext cx="338873" cy="244650"/>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تاسع</a:t>
          </a:r>
        </a:p>
      </dsp:txBody>
      <dsp:txXfrm>
        <a:off x="1915657" y="2119458"/>
        <a:ext cx="324541" cy="230318"/>
      </dsp:txXfrm>
    </dsp:sp>
    <dsp:sp modelId="{B3FB73F5-FDA3-48AF-BAA1-7D7061C3C235}">
      <dsp:nvSpPr>
        <dsp:cNvPr id="0" name=""/>
        <dsp:cNvSpPr/>
      </dsp:nvSpPr>
      <dsp:spPr>
        <a:xfrm>
          <a:off x="3288010" y="2066681"/>
          <a:ext cx="406499" cy="312341"/>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7312FDC-CD14-4A82-9241-F5CE8A553B8F}">
      <dsp:nvSpPr>
        <dsp:cNvPr id="0" name=""/>
        <dsp:cNvSpPr/>
      </dsp:nvSpPr>
      <dsp:spPr>
        <a:xfrm>
          <a:off x="3349935" y="2125511"/>
          <a:ext cx="406499" cy="312341"/>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lvl="0" algn="ctr" defTabSz="488950" rtl="1">
            <a:lnSpc>
              <a:spcPct val="90000"/>
            </a:lnSpc>
            <a:spcBef>
              <a:spcPct val="0"/>
            </a:spcBef>
            <a:spcAft>
              <a:spcPct val="35000"/>
            </a:spcAft>
          </a:pPr>
          <a:r>
            <a:rPr lang="ar-SA" sz="1100" b="1" kern="1200"/>
            <a:t>سادس</a:t>
          </a:r>
        </a:p>
      </dsp:txBody>
      <dsp:txXfrm>
        <a:off x="3359083" y="2134659"/>
        <a:ext cx="388203" cy="294045"/>
      </dsp:txXfrm>
    </dsp:sp>
    <dsp:sp modelId="{E209A1FD-3633-469B-91F1-DD7390549354}">
      <dsp:nvSpPr>
        <dsp:cNvPr id="0" name=""/>
        <dsp:cNvSpPr/>
      </dsp:nvSpPr>
      <dsp:spPr>
        <a:xfrm>
          <a:off x="3861559" y="2109008"/>
          <a:ext cx="344435" cy="29093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9640022-7485-4EBD-A60A-A04381141CA3}">
      <dsp:nvSpPr>
        <dsp:cNvPr id="0" name=""/>
        <dsp:cNvSpPr/>
      </dsp:nvSpPr>
      <dsp:spPr>
        <a:xfrm>
          <a:off x="3923484" y="2167838"/>
          <a:ext cx="344435" cy="290934"/>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lvl="0" algn="ctr" defTabSz="488950" rtl="1">
            <a:lnSpc>
              <a:spcPct val="90000"/>
            </a:lnSpc>
            <a:spcBef>
              <a:spcPct val="0"/>
            </a:spcBef>
            <a:spcAft>
              <a:spcPct val="35000"/>
            </a:spcAft>
          </a:pPr>
          <a:r>
            <a:rPr lang="ar-SA" sz="1100" b="1" kern="1200"/>
            <a:t>خامس</a:t>
          </a:r>
        </a:p>
      </dsp:txBody>
      <dsp:txXfrm>
        <a:off x="3932005" y="2176359"/>
        <a:ext cx="327393" cy="273892"/>
      </dsp:txXfrm>
    </dsp:sp>
    <dsp:sp modelId="{09DA2C5D-0033-472C-83D9-B77AD94BA611}">
      <dsp:nvSpPr>
        <dsp:cNvPr id="0" name=""/>
        <dsp:cNvSpPr/>
      </dsp:nvSpPr>
      <dsp:spPr>
        <a:xfrm>
          <a:off x="5559888" y="2067679"/>
          <a:ext cx="308855" cy="34188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48705F71-B86B-4215-A419-C200F58D17E9}">
      <dsp:nvSpPr>
        <dsp:cNvPr id="0" name=""/>
        <dsp:cNvSpPr/>
      </dsp:nvSpPr>
      <dsp:spPr>
        <a:xfrm>
          <a:off x="5621814" y="2126509"/>
          <a:ext cx="308855" cy="341882"/>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أول</a:t>
          </a:r>
        </a:p>
      </dsp:txBody>
      <dsp:txXfrm>
        <a:off x="5630860" y="2135555"/>
        <a:ext cx="290763" cy="323790"/>
      </dsp:txXfrm>
    </dsp:sp>
    <dsp:sp modelId="{B6E6D6A8-530F-4D6B-89F8-6EE39D019645}">
      <dsp:nvSpPr>
        <dsp:cNvPr id="0" name=""/>
        <dsp:cNvSpPr/>
      </dsp:nvSpPr>
      <dsp:spPr>
        <a:xfrm>
          <a:off x="442563" y="1448412"/>
          <a:ext cx="1005695" cy="515323"/>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0C1CB886-530F-4D8C-A55C-D2D3AB228134}">
      <dsp:nvSpPr>
        <dsp:cNvPr id="0" name=""/>
        <dsp:cNvSpPr/>
      </dsp:nvSpPr>
      <dsp:spPr>
        <a:xfrm>
          <a:off x="504489" y="1507242"/>
          <a:ext cx="1005695" cy="515323"/>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ctr" anchorCtr="0">
          <a:noAutofit/>
        </a:bodyPr>
        <a:lstStyle/>
        <a:p>
          <a:pPr lvl="0" algn="ctr" defTabSz="711200" rtl="1">
            <a:lnSpc>
              <a:spcPct val="90000"/>
            </a:lnSpc>
            <a:spcBef>
              <a:spcPct val="0"/>
            </a:spcBef>
            <a:spcAft>
              <a:spcPct val="35000"/>
            </a:spcAft>
          </a:pPr>
          <a:r>
            <a:rPr lang="ar-SA" sz="1600" b="1" kern="1200"/>
            <a:t>حماية الطفل</a:t>
          </a:r>
        </a:p>
      </dsp:txBody>
      <dsp:txXfrm>
        <a:off x="519582" y="1522335"/>
        <a:ext cx="975509" cy="485137"/>
      </dsp:txXfrm>
    </dsp:sp>
    <dsp:sp modelId="{778E7C8A-8B79-40F8-8B51-EEBD801B0834}">
      <dsp:nvSpPr>
        <dsp:cNvPr id="0" name=""/>
        <dsp:cNvSpPr/>
      </dsp:nvSpPr>
      <dsp:spPr>
        <a:xfrm>
          <a:off x="248952" y="2726426"/>
          <a:ext cx="1044089" cy="53300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7C99326-05DC-4937-974C-67D4BF3BE1E0}">
      <dsp:nvSpPr>
        <dsp:cNvPr id="0" name=""/>
        <dsp:cNvSpPr/>
      </dsp:nvSpPr>
      <dsp:spPr>
        <a:xfrm>
          <a:off x="310877" y="2785255"/>
          <a:ext cx="1044089" cy="533000"/>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التدريب الميداني لطلبة الجامعات</a:t>
          </a:r>
        </a:p>
      </dsp:txBody>
      <dsp:txXfrm>
        <a:off x="326488" y="2800866"/>
        <a:ext cx="1012867" cy="501778"/>
      </dsp:txXfrm>
    </dsp:sp>
    <dsp:sp modelId="{029777B8-1FBE-4EBF-8635-CD32F754A582}">
      <dsp:nvSpPr>
        <dsp:cNvPr id="0" name=""/>
        <dsp:cNvSpPr/>
      </dsp:nvSpPr>
      <dsp:spPr>
        <a:xfrm>
          <a:off x="1598443" y="2693280"/>
          <a:ext cx="1093274" cy="494637"/>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D2408BA-9BA5-446B-A9AF-929C221AED9A}">
      <dsp:nvSpPr>
        <dsp:cNvPr id="0" name=""/>
        <dsp:cNvSpPr/>
      </dsp:nvSpPr>
      <dsp:spPr>
        <a:xfrm>
          <a:off x="1660368" y="2752109"/>
          <a:ext cx="1093274" cy="494637"/>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lvl="0" algn="ctr" defTabSz="488950" rtl="1">
            <a:lnSpc>
              <a:spcPct val="90000"/>
            </a:lnSpc>
            <a:spcBef>
              <a:spcPct val="0"/>
            </a:spcBef>
            <a:spcAft>
              <a:spcPct val="35000"/>
            </a:spcAft>
          </a:pPr>
          <a:r>
            <a:rPr lang="ar-SA" sz="1100" b="1" kern="1200"/>
            <a:t>المعلومات و الشكاوى والإرشاد و المعالجة</a:t>
          </a:r>
        </a:p>
      </dsp:txBody>
      <dsp:txXfrm>
        <a:off x="1674855" y="2766596"/>
        <a:ext cx="1064300" cy="465663"/>
      </dsp:txXfrm>
    </dsp:sp>
    <dsp:sp modelId="{CDA80D15-9D3B-45A1-A606-6C654810E6DF}">
      <dsp:nvSpPr>
        <dsp:cNvPr id="0" name=""/>
        <dsp:cNvSpPr/>
      </dsp:nvSpPr>
      <dsp:spPr>
        <a:xfrm>
          <a:off x="6725876" y="1448186"/>
          <a:ext cx="1131941" cy="35390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7A7E528A-31E8-4228-8805-8C70D3F8B9B2}">
      <dsp:nvSpPr>
        <dsp:cNvPr id="0" name=""/>
        <dsp:cNvSpPr/>
      </dsp:nvSpPr>
      <dsp:spPr>
        <a:xfrm>
          <a:off x="6787802" y="1507015"/>
          <a:ext cx="1131941" cy="353904"/>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0960" tIns="60960" rIns="60960" bIns="60960" numCol="1" spcCol="1270" anchor="ctr" anchorCtr="0">
          <a:noAutofit/>
        </a:bodyPr>
        <a:lstStyle/>
        <a:p>
          <a:pPr lvl="0" algn="ctr" defTabSz="711200" rtl="1">
            <a:lnSpc>
              <a:spcPct val="90000"/>
            </a:lnSpc>
            <a:spcBef>
              <a:spcPct val="0"/>
            </a:spcBef>
            <a:spcAft>
              <a:spcPct val="35000"/>
            </a:spcAft>
          </a:pPr>
          <a:r>
            <a:rPr lang="ar-SA" sz="1600" b="1" kern="1200"/>
            <a:t>التدخل المبكر</a:t>
          </a:r>
        </a:p>
      </dsp:txBody>
      <dsp:txXfrm>
        <a:off x="6798167" y="1517380"/>
        <a:ext cx="1111211" cy="333174"/>
      </dsp:txXfrm>
    </dsp:sp>
    <dsp:sp modelId="{A7DE8F29-B3E5-460A-B89D-BAA27DC71B62}">
      <dsp:nvSpPr>
        <dsp:cNvPr id="0" name=""/>
        <dsp:cNvSpPr/>
      </dsp:nvSpPr>
      <dsp:spPr>
        <a:xfrm>
          <a:off x="6395870" y="2054075"/>
          <a:ext cx="622180" cy="35390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99B70BFF-6D0B-4E59-B049-EC010E742B9F}">
      <dsp:nvSpPr>
        <dsp:cNvPr id="0" name=""/>
        <dsp:cNvSpPr/>
      </dsp:nvSpPr>
      <dsp:spPr>
        <a:xfrm>
          <a:off x="6457795" y="2112905"/>
          <a:ext cx="622180" cy="353904"/>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الروضة</a:t>
          </a:r>
        </a:p>
      </dsp:txBody>
      <dsp:txXfrm>
        <a:off x="6468160" y="2123270"/>
        <a:ext cx="601450" cy="333174"/>
      </dsp:txXfrm>
    </dsp:sp>
    <dsp:sp modelId="{568B12E7-9322-4673-B2C9-D660B0CA73F8}">
      <dsp:nvSpPr>
        <dsp:cNvPr id="0" name=""/>
        <dsp:cNvSpPr/>
      </dsp:nvSpPr>
      <dsp:spPr>
        <a:xfrm>
          <a:off x="5886821" y="2927293"/>
          <a:ext cx="557329" cy="35390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25C29ABC-B366-4DC1-9637-47DDA9CF9844}">
      <dsp:nvSpPr>
        <dsp:cNvPr id="0" name=""/>
        <dsp:cNvSpPr/>
      </dsp:nvSpPr>
      <dsp:spPr>
        <a:xfrm>
          <a:off x="5948747" y="2986123"/>
          <a:ext cx="557329" cy="353904"/>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التمهيدي</a:t>
          </a:r>
        </a:p>
      </dsp:txBody>
      <dsp:txXfrm>
        <a:off x="5959112" y="2996488"/>
        <a:ext cx="536599" cy="333174"/>
      </dsp:txXfrm>
    </dsp:sp>
    <dsp:sp modelId="{6E68C8BE-2C8E-4BED-B681-562439F77BE8}">
      <dsp:nvSpPr>
        <dsp:cNvPr id="0" name=""/>
        <dsp:cNvSpPr/>
      </dsp:nvSpPr>
      <dsp:spPr>
        <a:xfrm>
          <a:off x="7048749" y="2929067"/>
          <a:ext cx="557329" cy="35390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CFCEC900-993C-43E6-98B3-E8E888184000}">
      <dsp:nvSpPr>
        <dsp:cNvPr id="0" name=""/>
        <dsp:cNvSpPr/>
      </dsp:nvSpPr>
      <dsp:spPr>
        <a:xfrm>
          <a:off x="7110674" y="2987896"/>
          <a:ext cx="557329" cy="353904"/>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البستان</a:t>
          </a:r>
        </a:p>
      </dsp:txBody>
      <dsp:txXfrm>
        <a:off x="7121039" y="2998261"/>
        <a:ext cx="536599" cy="333174"/>
      </dsp:txXfrm>
    </dsp:sp>
    <dsp:sp modelId="{732CF8FF-D9D5-4D2E-9DED-6690F85D3887}">
      <dsp:nvSpPr>
        <dsp:cNvPr id="0" name=""/>
        <dsp:cNvSpPr/>
      </dsp:nvSpPr>
      <dsp:spPr>
        <a:xfrm>
          <a:off x="7355013" y="2047103"/>
          <a:ext cx="689856" cy="353904"/>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045EDBB7-457A-44CB-9348-E74DB2F31A07}">
      <dsp:nvSpPr>
        <dsp:cNvPr id="0" name=""/>
        <dsp:cNvSpPr/>
      </dsp:nvSpPr>
      <dsp:spPr>
        <a:xfrm>
          <a:off x="7416938" y="2105933"/>
          <a:ext cx="689856" cy="353904"/>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lvl="0" algn="ctr" defTabSz="533400" rtl="1">
            <a:lnSpc>
              <a:spcPct val="90000"/>
            </a:lnSpc>
            <a:spcBef>
              <a:spcPct val="0"/>
            </a:spcBef>
            <a:spcAft>
              <a:spcPct val="35000"/>
            </a:spcAft>
          </a:pPr>
          <a:r>
            <a:rPr lang="ar-SA" sz="1200" b="1" kern="1200"/>
            <a:t>وحدة الأم و الطفل</a:t>
          </a:r>
        </a:p>
      </dsp:txBody>
      <dsp:txXfrm>
        <a:off x="7427303" y="2116298"/>
        <a:ext cx="669126" cy="333174"/>
      </dsp:txXfrm>
    </dsp:sp>
  </dsp:spTree>
</dsp:drawing>
</file>

<file path=xl/diagrams/layout1.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JPG"/></Relationships>
</file>

<file path=xl/drawings/_rels/drawing2.xml.rels><?xml version="1.0" encoding="UTF-8" standalone="yes"?>
<Relationships xmlns="http://schemas.openxmlformats.org/package/2006/relationships"><Relationship Id="rId3" Type="http://schemas.openxmlformats.org/officeDocument/2006/relationships/image" Target="../media/image12.jpeg"/><Relationship Id="rId7" Type="http://schemas.openxmlformats.org/officeDocument/2006/relationships/image" Target="../media/image16.jpeg"/><Relationship Id="rId2" Type="http://schemas.openxmlformats.org/officeDocument/2006/relationships/image" Target="../media/image11.jpeg"/><Relationship Id="rId1" Type="http://schemas.openxmlformats.org/officeDocument/2006/relationships/image" Target="../media/image10.jpeg"/><Relationship Id="rId6" Type="http://schemas.openxmlformats.org/officeDocument/2006/relationships/image" Target="../media/image15.jpeg"/><Relationship Id="rId5" Type="http://schemas.openxmlformats.org/officeDocument/2006/relationships/image" Target="../media/image14.jpeg"/><Relationship Id="rId4" Type="http://schemas.openxmlformats.org/officeDocument/2006/relationships/image" Target="../media/image13.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9.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200025</xdr:colOff>
      <xdr:row>0</xdr:row>
      <xdr:rowOff>76200</xdr:rowOff>
    </xdr:from>
    <xdr:to>
      <xdr:col>9</xdr:col>
      <xdr:colOff>133350</xdr:colOff>
      <xdr:row>5</xdr:row>
      <xdr:rowOff>161925</xdr:rowOff>
    </xdr:to>
    <xdr:sp macro="" textlink="">
      <xdr:nvSpPr>
        <xdr:cNvPr id="2" name="مستطيل 1">
          <a:extLst>
            <a:ext uri="{FF2B5EF4-FFF2-40B4-BE49-F238E27FC236}">
              <a16:creationId xmlns:a16="http://schemas.microsoft.com/office/drawing/2014/main" id="{00000000-0008-0000-0000-000002000000}"/>
            </a:ext>
          </a:extLst>
        </xdr:cNvPr>
        <xdr:cNvSpPr/>
      </xdr:nvSpPr>
      <xdr:spPr>
        <a:xfrm>
          <a:off x="11229841650" y="76200"/>
          <a:ext cx="4048125" cy="990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EG" sz="1800" b="1" cap="none" spc="0">
              <a:ln w="0"/>
              <a:solidFill>
                <a:schemeClr val="tx1"/>
              </a:solidFill>
              <a:effectLst>
                <a:outerShdw blurRad="38100" dist="19050" dir="2700000" algn="tl" rotWithShape="0">
                  <a:schemeClr val="dk1">
                    <a:alpha val="40000"/>
                  </a:schemeClr>
                </a:outerShdw>
              </a:effectLst>
              <a:latin typeface="Al-Jazeera-Arabic-Bold" panose="01000500000000020006" pitchFamily="2" charset="-78"/>
              <a:cs typeface="+mj-cs"/>
            </a:rPr>
            <a:t>جمعية الأمل للتاهيل -  رفح</a:t>
          </a:r>
        </a:p>
        <a:p>
          <a:pPr algn="ctr" rtl="1"/>
          <a:r>
            <a:rPr lang="ar-EG" sz="20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التقرير الإداري السنوي لعام</a:t>
          </a:r>
          <a:r>
            <a:rPr lang="en-US" sz="20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a:t>
          </a:r>
          <a:r>
            <a:rPr lang="ar-EG" sz="20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a:t>
          </a:r>
          <a:r>
            <a:rPr lang="en-US" sz="20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a:t>
          </a:r>
          <a:r>
            <a:rPr lang="ar-EG" sz="20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م</a:t>
          </a:r>
          <a:endParaRPr lang="ar-SA" sz="20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xdr:from>
      <xdr:col>11</xdr:col>
      <xdr:colOff>590550</xdr:colOff>
      <xdr:row>0</xdr:row>
      <xdr:rowOff>171449</xdr:rowOff>
    </xdr:from>
    <xdr:to>
      <xdr:col>12</xdr:col>
      <xdr:colOff>428625</xdr:colOff>
      <xdr:row>3</xdr:row>
      <xdr:rowOff>19049</xdr:rowOff>
    </xdr:to>
    <xdr:sp macro="" textlink="">
      <xdr:nvSpPr>
        <xdr:cNvPr id="3" name="مستطيل 2">
          <a:extLst>
            <a:ext uri="{FF2B5EF4-FFF2-40B4-BE49-F238E27FC236}">
              <a16:creationId xmlns:a16="http://schemas.microsoft.com/office/drawing/2014/main" id="{00000000-0008-0000-0000-000003000000}"/>
            </a:ext>
          </a:extLst>
        </xdr:cNvPr>
        <xdr:cNvSpPr/>
      </xdr:nvSpPr>
      <xdr:spPr>
        <a:xfrm>
          <a:off x="11227488975" y="171449"/>
          <a:ext cx="523875" cy="390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marL="0" marR="0" indent="0" algn="l" defTabSz="914400" rtl="1" eaLnBrk="1" fontAlgn="auto" latinLnBrk="0" hangingPunct="1">
            <a:lnSpc>
              <a:spcPct val="100000"/>
            </a:lnSpc>
            <a:spcBef>
              <a:spcPts val="0"/>
            </a:spcBef>
            <a:spcAft>
              <a:spcPts val="0"/>
            </a:spcAft>
            <a:buClrTx/>
            <a:buSzTx/>
            <a:buFontTx/>
            <a:buNone/>
            <a:tabLst/>
            <a:defRPr/>
          </a:pPr>
          <a:r>
            <a:rPr lang="en-US" sz="1200" b="1" cap="none" spc="0">
              <a:ln w="0"/>
              <a:solidFill>
                <a:schemeClr val="tx1"/>
              </a:solidFill>
              <a:effectLst>
                <a:outerShdw blurRad="38100" dist="19050" dir="2700000" algn="tl" rotWithShape="0">
                  <a:schemeClr val="dk1">
                    <a:alpha val="40000"/>
                  </a:schemeClr>
                </a:outerShdw>
              </a:effectLst>
            </a:rPr>
            <a:t>2017</a:t>
          </a:r>
          <a:endParaRPr lang="ar-SA" sz="12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10</xdr:col>
      <xdr:colOff>38099</xdr:colOff>
      <xdr:row>5</xdr:row>
      <xdr:rowOff>114300</xdr:rowOff>
    </xdr:from>
    <xdr:to>
      <xdr:col>12</xdr:col>
      <xdr:colOff>666749</xdr:colOff>
      <xdr:row>21</xdr:row>
      <xdr:rowOff>19050</xdr:rowOff>
    </xdr:to>
    <xdr:sp macro="" textlink="">
      <xdr:nvSpPr>
        <xdr:cNvPr id="4" name="مستطيل 3">
          <a:extLst>
            <a:ext uri="{FF2B5EF4-FFF2-40B4-BE49-F238E27FC236}">
              <a16:creationId xmlns:a16="http://schemas.microsoft.com/office/drawing/2014/main" id="{00000000-0008-0000-0000-000004000000}"/>
            </a:ext>
          </a:extLst>
        </xdr:cNvPr>
        <xdr:cNvSpPr/>
      </xdr:nvSpPr>
      <xdr:spPr>
        <a:xfrm>
          <a:off x="11227250851" y="1019175"/>
          <a:ext cx="2000250" cy="2800350"/>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ctr" rtl="1"/>
          <a:r>
            <a:rPr lang="en-US" sz="1600" b="1" u="none" cap="none" spc="0">
              <a:ln w="0"/>
              <a:solidFill>
                <a:schemeClr val="tx1"/>
              </a:solidFill>
              <a:effectLst>
                <a:outerShdw blurRad="38100" dist="19050" dir="2700000" algn="tl" rotWithShape="0">
                  <a:schemeClr val="dk1">
                    <a:alpha val="40000"/>
                  </a:schemeClr>
                </a:outerShdw>
              </a:effectLst>
            </a:rPr>
            <a:t>   </a:t>
          </a:r>
          <a:r>
            <a:rPr lang="ar-SA" sz="1600" b="1" u="sng" cap="none" spc="0">
              <a:ln w="0"/>
              <a:solidFill>
                <a:schemeClr val="tx1"/>
              </a:solidFill>
              <a:effectLst>
                <a:outerShdw blurRad="38100" dist="19050" dir="2700000" algn="tl" rotWithShape="0">
                  <a:schemeClr val="dk1">
                    <a:alpha val="40000"/>
                  </a:schemeClr>
                </a:outerShdw>
              </a:effectLst>
            </a:rPr>
            <a:t>ا</a:t>
          </a:r>
          <a:r>
            <a:rPr lang="ar-EG" sz="1600" b="1" u="sng" cap="none" spc="0">
              <a:ln w="0"/>
              <a:solidFill>
                <a:schemeClr val="tx1"/>
              </a:solidFill>
              <a:effectLst>
                <a:outerShdw blurRad="38100" dist="19050" dir="2700000" algn="tl" rotWithShape="0">
                  <a:schemeClr val="dk1">
                    <a:alpha val="40000"/>
                  </a:schemeClr>
                </a:outerShdw>
              </a:effectLst>
            </a:rPr>
            <a:t>عتماد التقارير</a:t>
          </a:r>
        </a:p>
        <a:p>
          <a:pPr algn="ctr" rtl="1"/>
          <a:endParaRPr lang="ar-EG" sz="800" b="1" u="sng" cap="none" spc="0">
            <a:ln w="0"/>
            <a:solidFill>
              <a:schemeClr val="tx1"/>
            </a:solidFill>
            <a:effectLst>
              <a:outerShdw blurRad="38100" dist="19050" dir="2700000" algn="tl" rotWithShape="0">
                <a:schemeClr val="dk1">
                  <a:alpha val="40000"/>
                </a:schemeClr>
              </a:outerShdw>
            </a:effectLst>
          </a:endParaRPr>
        </a:p>
        <a:p>
          <a:pPr marL="0" indent="0" algn="ctr" rtl="1"/>
          <a:r>
            <a:rPr lang="ar-SA" sz="1400" b="0" cap="none" spc="0">
              <a:ln w="0"/>
              <a:solidFill>
                <a:schemeClr val="tx1"/>
              </a:solidFill>
              <a:effectLst>
                <a:outerShdw blurRad="38100" dist="19050" dir="2700000" algn="tl" rotWithShape="0">
                  <a:schemeClr val="dk1">
                    <a:alpha val="40000"/>
                  </a:schemeClr>
                </a:outerShdw>
              </a:effectLst>
              <a:latin typeface="Al-Jazeera-Arabic-Bold" panose="01000500000000020006" pitchFamily="2" charset="-78"/>
              <a:ea typeface="+mn-ea"/>
              <a:cs typeface="Al-Jazeera-Arabic-Bold" panose="01000500000000020006" pitchFamily="2" charset="-78"/>
            </a:rPr>
            <a:t>     </a:t>
          </a:r>
          <a:r>
            <a:rPr lang="ar-EG" sz="1600" b="1" u="none" cap="none" spc="0">
              <a:ln w="0"/>
              <a:solidFill>
                <a:schemeClr val="tx1"/>
              </a:solidFill>
              <a:effectLst>
                <a:outerShdw blurRad="38100" dist="19050" dir="2700000" algn="tl" rotWithShape="0">
                  <a:schemeClr val="dk1">
                    <a:alpha val="40000"/>
                  </a:schemeClr>
                </a:outerShdw>
              </a:effectLst>
              <a:latin typeface="+mn-lt"/>
              <a:ea typeface="+mn-ea"/>
              <a:cs typeface="+mn-cs"/>
            </a:rPr>
            <a:t>مجلس الإدارة</a:t>
          </a:r>
        </a:p>
        <a:p>
          <a:pPr algn="ctr" rtl="1"/>
          <a:endParaRPr lang="ar-EG" sz="800" b="0" u="none" cap="none" spc="0" baseline="0">
            <a:ln w="0"/>
            <a:solidFill>
              <a:schemeClr val="tx1"/>
            </a:solidFill>
            <a:effectLst>
              <a:outerShdw blurRad="38100" dist="19050" dir="2700000" algn="tl" rotWithShape="0">
                <a:schemeClr val="dk1">
                  <a:alpha val="40000"/>
                </a:schemeClr>
              </a:outerShdw>
            </a:effectLst>
          </a:endParaRPr>
        </a:p>
        <a:p>
          <a:pPr marL="0" indent="0" algn="ctr" rtl="1"/>
          <a:r>
            <a:rPr lang="en-US" sz="1300" b="0" cap="none" spc="0">
              <a:ln w="0"/>
              <a:solidFill>
                <a:schemeClr val="tx1"/>
              </a:solidFill>
              <a:effectLst>
                <a:outerShdw blurRad="38100" dist="19050" dir="2700000" algn="tl" rotWithShape="0">
                  <a:schemeClr val="dk1">
                    <a:alpha val="40000"/>
                  </a:schemeClr>
                </a:outerShdw>
              </a:effectLst>
              <a:latin typeface="Al-Jazeera-Arabic-Bold" panose="01000500000000020006" pitchFamily="2" charset="-78"/>
              <a:ea typeface="+mn-ea"/>
              <a:cs typeface="Al-Jazeera-Arabic-Bold" panose="01000500000000020006" pitchFamily="2" charset="-78"/>
            </a:rPr>
            <a:t>    </a:t>
          </a:r>
          <a:r>
            <a:rPr lang="ar-SA" sz="1300" b="0" cap="none" spc="0">
              <a:ln w="0"/>
              <a:solidFill>
                <a:schemeClr val="tx1"/>
              </a:solidFill>
              <a:effectLst>
                <a:outerShdw blurRad="38100" dist="19050" dir="2700000" algn="tl" rotWithShape="0">
                  <a:schemeClr val="dk1">
                    <a:alpha val="40000"/>
                  </a:schemeClr>
                </a:outerShdw>
              </a:effectLst>
              <a:latin typeface="Al-Jazeera-Arabic-Bold" panose="01000500000000020006" pitchFamily="2" charset="-78"/>
              <a:ea typeface="+mn-ea"/>
              <a:cs typeface="Al-Jazeera-Arabic-Bold" panose="01000500000000020006" pitchFamily="2" charset="-78"/>
            </a:rPr>
            <a:t> </a:t>
          </a:r>
          <a:r>
            <a:rPr lang="ar-EG" sz="1400" b="1" u="none" cap="none" spc="0">
              <a:ln w="0"/>
              <a:solidFill>
                <a:schemeClr val="tx1"/>
              </a:solidFill>
              <a:effectLst>
                <a:outerShdw blurRad="38100" dist="19050" dir="2700000" algn="tl" rotWithShape="0">
                  <a:schemeClr val="dk1">
                    <a:alpha val="40000"/>
                  </a:schemeClr>
                </a:outerShdw>
              </a:effectLst>
              <a:latin typeface="+mn-lt"/>
              <a:ea typeface="+mn-ea"/>
              <a:cs typeface="+mn-cs"/>
            </a:rPr>
            <a:t>الجمعية العمومية</a:t>
          </a:r>
        </a:p>
        <a:p>
          <a:pPr algn="ctr" rtl="1"/>
          <a:endParaRPr lang="ar-EG" sz="1600" b="0" u="none" cap="none" spc="0" baseline="0">
            <a:ln w="0"/>
            <a:solidFill>
              <a:schemeClr val="tx1"/>
            </a:solidFill>
            <a:effectLst>
              <a:outerShdw blurRad="38100" dist="19050" dir="2700000" algn="tl" rotWithShape="0">
                <a:schemeClr val="dk1">
                  <a:alpha val="40000"/>
                </a:schemeClr>
              </a:outerShdw>
            </a:effectLst>
          </a:endParaRPr>
        </a:p>
        <a:p>
          <a:pPr algn="ctr" rtl="1"/>
          <a:r>
            <a:rPr lang="ar-EG" sz="1600" b="0" u="sng" cap="none" spc="0" baseline="0">
              <a:ln w="0"/>
              <a:solidFill>
                <a:schemeClr val="tx1"/>
              </a:solidFill>
              <a:effectLst>
                <a:outerShdw blurRad="38100" dist="19050" dir="2700000" algn="tl" rotWithShape="0">
                  <a:schemeClr val="dk1">
                    <a:alpha val="40000"/>
                  </a:schemeClr>
                </a:outerShdw>
              </a:effectLst>
            </a:rPr>
            <a:t>جميع المراسلات توجه إلي </a:t>
          </a:r>
        </a:p>
        <a:p>
          <a:pPr algn="ctr" rtl="1"/>
          <a:r>
            <a:rPr lang="ar-EG" sz="1600" b="0" u="sng" cap="none" spc="0" baseline="0">
              <a:ln w="0"/>
              <a:solidFill>
                <a:schemeClr val="tx1"/>
              </a:solidFill>
              <a:effectLst>
                <a:outerShdw blurRad="38100" dist="19050" dir="2700000" algn="tl" rotWithShape="0">
                  <a:schemeClr val="dk1">
                    <a:alpha val="40000"/>
                  </a:schemeClr>
                </a:outerShdw>
              </a:effectLst>
            </a:rPr>
            <a:t>جمعية الأمل للتأهيل - رفح</a:t>
          </a:r>
        </a:p>
        <a:p>
          <a:pPr algn="ctr" rtl="1"/>
          <a:endParaRPr lang="ar-EG" sz="1600" b="0" u="sng" cap="none" spc="0" baseline="0">
            <a:ln w="0"/>
            <a:solidFill>
              <a:schemeClr val="tx1"/>
            </a:solidFill>
            <a:effectLst>
              <a:outerShdw blurRad="38100" dist="19050" dir="2700000" algn="tl" rotWithShape="0">
                <a:schemeClr val="dk1">
                  <a:alpha val="40000"/>
                </a:schemeClr>
              </a:outerShdw>
            </a:effectLst>
          </a:endParaRPr>
        </a:p>
        <a:p>
          <a:pPr algn="ctr" rtl="1"/>
          <a:r>
            <a:rPr lang="en-US" sz="1700" b="0" u="sng" cap="none" spc="0" baseline="0">
              <a:ln w="0"/>
              <a:solidFill>
                <a:schemeClr val="tx1"/>
              </a:solidFill>
              <a:effectLst>
                <a:outerShdw blurRad="38100" dist="19050" dir="2700000" algn="tl" rotWithShape="0">
                  <a:schemeClr val="dk1">
                    <a:alpha val="40000"/>
                  </a:schemeClr>
                </a:outerShdw>
              </a:effectLst>
            </a:rPr>
            <a:t>El-Amal</a:t>
          </a:r>
        </a:p>
        <a:p>
          <a:pPr algn="ctr" rtl="1"/>
          <a:r>
            <a:rPr lang="en-US" sz="1700" b="0" u="sng" cap="none" spc="0" baseline="0">
              <a:ln w="0"/>
              <a:solidFill>
                <a:schemeClr val="tx1"/>
              </a:solidFill>
              <a:effectLst>
                <a:outerShdw blurRad="38100" dist="19050" dir="2700000" algn="tl" rotWithShape="0">
                  <a:schemeClr val="dk1">
                    <a:alpha val="40000"/>
                  </a:schemeClr>
                </a:outerShdw>
              </a:effectLst>
            </a:rPr>
            <a:t> Rehabilitaion Socity</a:t>
          </a:r>
          <a:endParaRPr lang="ar-SA" sz="1700" b="0" u="sng"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342901</xdr:colOff>
      <xdr:row>20</xdr:row>
      <xdr:rowOff>85725</xdr:rowOff>
    </xdr:from>
    <xdr:to>
      <xdr:col>9</xdr:col>
      <xdr:colOff>590550</xdr:colOff>
      <xdr:row>22</xdr:row>
      <xdr:rowOff>85725</xdr:rowOff>
    </xdr:to>
    <xdr:sp macro="" textlink="">
      <xdr:nvSpPr>
        <xdr:cNvPr id="5" name="مستطيل 4">
          <a:extLst>
            <a:ext uri="{FF2B5EF4-FFF2-40B4-BE49-F238E27FC236}">
              <a16:creationId xmlns:a16="http://schemas.microsoft.com/office/drawing/2014/main" id="{00000000-0008-0000-0000-000005000000}"/>
            </a:ext>
          </a:extLst>
        </xdr:cNvPr>
        <xdr:cNvSpPr/>
      </xdr:nvSpPr>
      <xdr:spPr>
        <a:xfrm>
          <a:off x="11229384450" y="3705225"/>
          <a:ext cx="6419849" cy="3619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EG" sz="1600" b="0" cap="none" spc="0">
              <a:ln w="0"/>
              <a:solidFill>
                <a:schemeClr val="tx1"/>
              </a:solidFill>
              <a:effectLst>
                <a:outerShdw blurRad="38100" dist="19050" dir="2700000" algn="tl" rotWithShape="0">
                  <a:schemeClr val="dk1">
                    <a:alpha val="40000"/>
                  </a:schemeClr>
                </a:outerShdw>
              </a:effectLst>
            </a:rPr>
            <a:t>محافظة</a:t>
          </a:r>
          <a:r>
            <a:rPr lang="ar-EG" sz="1600" b="0" cap="none" spc="0" baseline="0">
              <a:ln w="0"/>
              <a:solidFill>
                <a:schemeClr val="tx1"/>
              </a:solidFill>
              <a:effectLst>
                <a:outerShdw blurRad="38100" dist="19050" dir="2700000" algn="tl" rotWithShape="0">
                  <a:schemeClr val="dk1">
                    <a:alpha val="40000"/>
                  </a:schemeClr>
                </a:outerShdw>
              </a:effectLst>
            </a:rPr>
            <a:t> رفح -</a:t>
          </a:r>
          <a:r>
            <a:rPr lang="ar-SA" sz="1600" b="0" cap="none" spc="0" baseline="0">
              <a:ln w="0"/>
              <a:solidFill>
                <a:schemeClr val="tx1"/>
              </a:solidFill>
              <a:effectLst>
                <a:outerShdw blurRad="38100" dist="19050" dir="2700000" algn="tl" rotWithShape="0">
                  <a:schemeClr val="dk1">
                    <a:alpha val="40000"/>
                  </a:schemeClr>
                </a:outerShdw>
              </a:effectLst>
            </a:rPr>
            <a:t> مصبح -</a:t>
          </a:r>
          <a:r>
            <a:rPr lang="ar-EG" sz="1600" b="0" cap="none" spc="0" baseline="0">
              <a:ln w="0"/>
              <a:solidFill>
                <a:schemeClr val="tx1"/>
              </a:solidFill>
              <a:effectLst>
                <a:outerShdw blurRad="38100" dist="19050" dir="2700000" algn="tl" rotWithShape="0">
                  <a:schemeClr val="dk1">
                    <a:alpha val="40000"/>
                  </a:schemeClr>
                </a:outerShdw>
              </a:effectLst>
            </a:rPr>
            <a:t> حي الزهور خلف محطة العبادلة والأسطل للبترول</a:t>
          </a:r>
          <a:endParaRPr lang="ar-EG"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editAs="oneCell">
    <xdr:from>
      <xdr:col>8</xdr:col>
      <xdr:colOff>161925</xdr:colOff>
      <xdr:row>26</xdr:row>
      <xdr:rowOff>85725</xdr:rowOff>
    </xdr:from>
    <xdr:to>
      <xdr:col>8</xdr:col>
      <xdr:colOff>504825</xdr:colOff>
      <xdr:row>28</xdr:row>
      <xdr:rowOff>66675</xdr:rowOff>
    </xdr:to>
    <xdr:pic>
      <xdr:nvPicPr>
        <xdr:cNvPr id="6" name="صورة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0155975" y="4791075"/>
          <a:ext cx="342900" cy="342900"/>
        </a:xfrm>
        <a:prstGeom prst="rect">
          <a:avLst/>
        </a:prstGeom>
      </xdr:spPr>
    </xdr:pic>
    <xdr:clientData/>
  </xdr:twoCellAnchor>
  <xdr:twoCellAnchor editAs="oneCell">
    <xdr:from>
      <xdr:col>4</xdr:col>
      <xdr:colOff>85725</xdr:colOff>
      <xdr:row>23</xdr:row>
      <xdr:rowOff>99974</xdr:rowOff>
    </xdr:from>
    <xdr:to>
      <xdr:col>4</xdr:col>
      <xdr:colOff>419100</xdr:colOff>
      <xdr:row>25</xdr:row>
      <xdr:rowOff>71399</xdr:rowOff>
    </xdr:to>
    <xdr:pic>
      <xdr:nvPicPr>
        <xdr:cNvPr id="7" name="صورة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2984900" y="4262399"/>
          <a:ext cx="333375" cy="333375"/>
        </a:xfrm>
        <a:prstGeom prst="rect">
          <a:avLst/>
        </a:prstGeom>
      </xdr:spPr>
    </xdr:pic>
    <xdr:clientData/>
  </xdr:twoCellAnchor>
  <xdr:twoCellAnchor editAs="oneCell">
    <xdr:from>
      <xdr:col>4</xdr:col>
      <xdr:colOff>514351</xdr:colOff>
      <xdr:row>30</xdr:row>
      <xdr:rowOff>9525</xdr:rowOff>
    </xdr:from>
    <xdr:to>
      <xdr:col>5</xdr:col>
      <xdr:colOff>357150</xdr:colOff>
      <xdr:row>33</xdr:row>
      <xdr:rowOff>4724</xdr:rowOff>
    </xdr:to>
    <xdr:pic>
      <xdr:nvPicPr>
        <xdr:cNvPr id="8" name="صورة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32361050" y="5438775"/>
          <a:ext cx="528599" cy="538124"/>
        </a:xfrm>
        <a:prstGeom prst="rect">
          <a:avLst/>
        </a:prstGeom>
      </xdr:spPr>
    </xdr:pic>
    <xdr:clientData/>
  </xdr:twoCellAnchor>
  <xdr:twoCellAnchor editAs="oneCell">
    <xdr:from>
      <xdr:col>8</xdr:col>
      <xdr:colOff>95250</xdr:colOff>
      <xdr:row>23</xdr:row>
      <xdr:rowOff>38023</xdr:rowOff>
    </xdr:from>
    <xdr:to>
      <xdr:col>8</xdr:col>
      <xdr:colOff>590551</xdr:colOff>
      <xdr:row>25</xdr:row>
      <xdr:rowOff>171374</xdr:rowOff>
    </xdr:to>
    <xdr:pic>
      <xdr:nvPicPr>
        <xdr:cNvPr id="9" name="صورة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30070249" y="4200448"/>
          <a:ext cx="495301" cy="495301"/>
        </a:xfrm>
        <a:prstGeom prst="rect">
          <a:avLst/>
        </a:prstGeom>
      </xdr:spPr>
    </xdr:pic>
    <xdr:clientData/>
  </xdr:twoCellAnchor>
  <xdr:twoCellAnchor editAs="oneCell">
    <xdr:from>
      <xdr:col>6</xdr:col>
      <xdr:colOff>161925</xdr:colOff>
      <xdr:row>30</xdr:row>
      <xdr:rowOff>26100</xdr:rowOff>
    </xdr:from>
    <xdr:to>
      <xdr:col>6</xdr:col>
      <xdr:colOff>600075</xdr:colOff>
      <xdr:row>32</xdr:row>
      <xdr:rowOff>102300</xdr:rowOff>
    </xdr:to>
    <xdr:pic>
      <xdr:nvPicPr>
        <xdr:cNvPr id="10" name="صورة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231432325" y="5455350"/>
          <a:ext cx="438150" cy="438150"/>
        </a:xfrm>
        <a:prstGeom prst="rect">
          <a:avLst/>
        </a:prstGeom>
      </xdr:spPr>
    </xdr:pic>
    <xdr:clientData/>
  </xdr:twoCellAnchor>
  <xdr:twoCellAnchor editAs="oneCell">
    <xdr:from>
      <xdr:col>5</xdr:col>
      <xdr:colOff>295275</xdr:colOff>
      <xdr:row>29</xdr:row>
      <xdr:rowOff>142874</xdr:rowOff>
    </xdr:from>
    <xdr:to>
      <xdr:col>6</xdr:col>
      <xdr:colOff>223725</xdr:colOff>
      <xdr:row>33</xdr:row>
      <xdr:rowOff>42749</xdr:rowOff>
    </xdr:to>
    <xdr:pic>
      <xdr:nvPicPr>
        <xdr:cNvPr id="11" name="صورة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231808675" y="5391149"/>
          <a:ext cx="614250" cy="623775"/>
        </a:xfrm>
        <a:prstGeom prst="rect">
          <a:avLst/>
        </a:prstGeom>
      </xdr:spPr>
    </xdr:pic>
    <xdr:clientData/>
  </xdr:twoCellAnchor>
  <xdr:twoCellAnchor editAs="oneCell">
    <xdr:from>
      <xdr:col>4</xdr:col>
      <xdr:colOff>104775</xdr:colOff>
      <xdr:row>26</xdr:row>
      <xdr:rowOff>104775</xdr:rowOff>
    </xdr:from>
    <xdr:to>
      <xdr:col>4</xdr:col>
      <xdr:colOff>409575</xdr:colOff>
      <xdr:row>28</xdr:row>
      <xdr:rowOff>47625</xdr:rowOff>
    </xdr:to>
    <xdr:pic>
      <xdr:nvPicPr>
        <xdr:cNvPr id="12" name="صورة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232994425" y="4810125"/>
          <a:ext cx="304800" cy="304800"/>
        </a:xfrm>
        <a:prstGeom prst="rect">
          <a:avLst/>
        </a:prstGeom>
      </xdr:spPr>
    </xdr:pic>
    <xdr:clientData/>
  </xdr:twoCellAnchor>
  <xdr:twoCellAnchor>
    <xdr:from>
      <xdr:col>7</xdr:col>
      <xdr:colOff>238126</xdr:colOff>
      <xdr:row>2</xdr:row>
      <xdr:rowOff>161925</xdr:rowOff>
    </xdr:from>
    <xdr:to>
      <xdr:col>8</xdr:col>
      <xdr:colOff>209550</xdr:colOff>
      <xdr:row>5</xdr:row>
      <xdr:rowOff>9525</xdr:rowOff>
    </xdr:to>
    <xdr:sp macro="" textlink="">
      <xdr:nvSpPr>
        <xdr:cNvPr id="13" name="مستطيل 12">
          <a:extLst>
            <a:ext uri="{FF2B5EF4-FFF2-40B4-BE49-F238E27FC236}">
              <a16:creationId xmlns:a16="http://schemas.microsoft.com/office/drawing/2014/main" id="{00000000-0008-0000-0000-00000D000000}"/>
            </a:ext>
          </a:extLst>
        </xdr:cNvPr>
        <xdr:cNvSpPr/>
      </xdr:nvSpPr>
      <xdr:spPr>
        <a:xfrm>
          <a:off x="11230451250" y="523875"/>
          <a:ext cx="657224" cy="390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marL="0" marR="0" indent="0" algn="l" defTabSz="914400" rtl="1" eaLnBrk="1" fontAlgn="auto" latinLnBrk="0" hangingPunct="1">
            <a:lnSpc>
              <a:spcPct val="100000"/>
            </a:lnSpc>
            <a:spcBef>
              <a:spcPts val="0"/>
            </a:spcBef>
            <a:spcAft>
              <a:spcPts val="0"/>
            </a:spcAft>
            <a:buClrTx/>
            <a:buSzTx/>
            <a:buFontTx/>
            <a:buNone/>
            <a:tabLst/>
            <a:defRPr/>
          </a:pPr>
          <a:r>
            <a:rPr lang="en-US" sz="1800" b="1" cap="none" spc="0">
              <a:ln w="0"/>
              <a:solidFill>
                <a:schemeClr val="tx1"/>
              </a:solidFill>
              <a:effectLst>
                <a:outerShdw blurRad="38100" dist="19050" dir="2700000" algn="tl" rotWithShape="0">
                  <a:schemeClr val="dk1">
                    <a:alpha val="40000"/>
                  </a:schemeClr>
                </a:outerShdw>
              </a:effectLst>
            </a:rPr>
            <a:t>2017</a:t>
          </a:r>
          <a:endParaRPr lang="ar-SA"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10</xdr:col>
      <xdr:colOff>371475</xdr:colOff>
      <xdr:row>8</xdr:row>
      <xdr:rowOff>133350</xdr:rowOff>
    </xdr:from>
    <xdr:to>
      <xdr:col>10</xdr:col>
      <xdr:colOff>495300</xdr:colOff>
      <xdr:row>9</xdr:row>
      <xdr:rowOff>38100</xdr:rowOff>
    </xdr:to>
    <xdr:sp macro="" textlink="">
      <xdr:nvSpPr>
        <xdr:cNvPr id="14" name="مخطط انسيابي: رابط 13">
          <a:extLst>
            <a:ext uri="{FF2B5EF4-FFF2-40B4-BE49-F238E27FC236}">
              <a16:creationId xmlns:a16="http://schemas.microsoft.com/office/drawing/2014/main" id="{00000000-0008-0000-0000-00000E000000}"/>
            </a:ext>
          </a:extLst>
        </xdr:cNvPr>
        <xdr:cNvSpPr/>
      </xdr:nvSpPr>
      <xdr:spPr>
        <a:xfrm>
          <a:off x="11228793900" y="1581150"/>
          <a:ext cx="123825" cy="85725"/>
        </a:xfrm>
        <a:prstGeom prst="flowChartConnector">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b="0"/>
        </a:p>
      </xdr:txBody>
    </xdr:sp>
    <xdr:clientData/>
  </xdr:twoCellAnchor>
  <xdr:twoCellAnchor editAs="oneCell">
    <xdr:from>
      <xdr:col>10</xdr:col>
      <xdr:colOff>323850</xdr:colOff>
      <xdr:row>5</xdr:row>
      <xdr:rowOff>175330</xdr:rowOff>
    </xdr:from>
    <xdr:to>
      <xdr:col>10</xdr:col>
      <xdr:colOff>581025</xdr:colOff>
      <xdr:row>7</xdr:row>
      <xdr:rowOff>85682</xdr:rowOff>
    </xdr:to>
    <xdr:pic>
      <xdr:nvPicPr>
        <xdr:cNvPr id="15" name="صورة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228708175" y="1080205"/>
          <a:ext cx="257175" cy="272302"/>
        </a:xfrm>
        <a:prstGeom prst="rect">
          <a:avLst/>
        </a:prstGeom>
      </xdr:spPr>
    </xdr:pic>
    <xdr:clientData/>
  </xdr:twoCellAnchor>
  <xdr:twoCellAnchor>
    <xdr:from>
      <xdr:col>10</xdr:col>
      <xdr:colOff>371475</xdr:colOff>
      <xdr:row>11</xdr:row>
      <xdr:rowOff>9525</xdr:rowOff>
    </xdr:from>
    <xdr:to>
      <xdr:col>10</xdr:col>
      <xdr:colOff>495300</xdr:colOff>
      <xdr:row>11</xdr:row>
      <xdr:rowOff>95250</xdr:rowOff>
    </xdr:to>
    <xdr:sp macro="" textlink="">
      <xdr:nvSpPr>
        <xdr:cNvPr id="16" name="مخطط انسيابي: رابط 15">
          <a:extLst>
            <a:ext uri="{FF2B5EF4-FFF2-40B4-BE49-F238E27FC236}">
              <a16:creationId xmlns:a16="http://schemas.microsoft.com/office/drawing/2014/main" id="{00000000-0008-0000-0000-000010000000}"/>
            </a:ext>
          </a:extLst>
        </xdr:cNvPr>
        <xdr:cNvSpPr/>
      </xdr:nvSpPr>
      <xdr:spPr>
        <a:xfrm>
          <a:off x="11228793900" y="2000250"/>
          <a:ext cx="123825" cy="85725"/>
        </a:xfrm>
        <a:prstGeom prst="flowChartConnector">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A" sz="1100" b="0"/>
        </a:p>
      </xdr:txBody>
    </xdr:sp>
    <xdr:clientData/>
  </xdr:twoCellAnchor>
  <xdr:twoCellAnchor editAs="oneCell">
    <xdr:from>
      <xdr:col>0</xdr:col>
      <xdr:colOff>0</xdr:colOff>
      <xdr:row>6</xdr:row>
      <xdr:rowOff>9525</xdr:rowOff>
    </xdr:from>
    <xdr:to>
      <xdr:col>10</xdr:col>
      <xdr:colOff>19080</xdr:colOff>
      <xdr:row>20</xdr:row>
      <xdr:rowOff>49657</xdr:rowOff>
    </xdr:to>
    <xdr:pic>
      <xdr:nvPicPr>
        <xdr:cNvPr id="17" name="صورة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1229270120" y="1095375"/>
          <a:ext cx="6877080" cy="2573782"/>
        </a:xfrm>
        <a:prstGeom prst="rect">
          <a:avLst/>
        </a:prstGeom>
      </xdr:spPr>
    </xdr:pic>
    <xdr:clientData/>
  </xdr:twoCellAnchor>
  <xdr:twoCellAnchor>
    <xdr:from>
      <xdr:col>0</xdr:col>
      <xdr:colOff>142875</xdr:colOff>
      <xdr:row>12</xdr:row>
      <xdr:rowOff>85725</xdr:rowOff>
    </xdr:from>
    <xdr:to>
      <xdr:col>3</xdr:col>
      <xdr:colOff>342900</xdr:colOff>
      <xdr:row>14</xdr:row>
      <xdr:rowOff>133350</xdr:rowOff>
    </xdr:to>
    <xdr:sp macro="" textlink="">
      <xdr:nvSpPr>
        <xdr:cNvPr id="18" name="مستطيل 17">
          <a:extLst>
            <a:ext uri="{FF2B5EF4-FFF2-40B4-BE49-F238E27FC236}">
              <a16:creationId xmlns:a16="http://schemas.microsoft.com/office/drawing/2014/main" id="{00000000-0008-0000-0000-000012000000}"/>
            </a:ext>
          </a:extLst>
        </xdr:cNvPr>
        <xdr:cNvSpPr/>
      </xdr:nvSpPr>
      <xdr:spPr>
        <a:xfrm>
          <a:off x="11233746900" y="2257425"/>
          <a:ext cx="2257425"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marL="0" indent="0" algn="ctr" rtl="1"/>
          <a:r>
            <a:rPr lang="ar-SA" sz="1800" b="1"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rPr>
            <a:t>نحن نصنع مستقبل أبنائنا</a:t>
          </a:r>
          <a:endParaRPr lang="ar-EG" sz="1800" b="1"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endParaRPr>
        </a:p>
      </xdr:txBody>
    </xdr:sp>
    <xdr:clientData/>
  </xdr:twoCellAnchor>
  <xdr:twoCellAnchor>
    <xdr:from>
      <xdr:col>1</xdr:col>
      <xdr:colOff>485775</xdr:colOff>
      <xdr:row>14</xdr:row>
      <xdr:rowOff>133350</xdr:rowOff>
    </xdr:from>
    <xdr:to>
      <xdr:col>4</xdr:col>
      <xdr:colOff>600075</xdr:colOff>
      <xdr:row>17</xdr:row>
      <xdr:rowOff>0</xdr:rowOff>
    </xdr:to>
    <xdr:sp macro="" textlink="">
      <xdr:nvSpPr>
        <xdr:cNvPr id="19" name="مستطيل 18">
          <a:extLst>
            <a:ext uri="{FF2B5EF4-FFF2-40B4-BE49-F238E27FC236}">
              <a16:creationId xmlns:a16="http://schemas.microsoft.com/office/drawing/2014/main" id="{00000000-0008-0000-0000-000013000000}"/>
            </a:ext>
          </a:extLst>
        </xdr:cNvPr>
        <xdr:cNvSpPr/>
      </xdr:nvSpPr>
      <xdr:spPr>
        <a:xfrm>
          <a:off x="11232803925" y="2667000"/>
          <a:ext cx="2171700"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SA" sz="1600" b="1" cap="none" spc="0">
              <a:ln w="0"/>
              <a:solidFill>
                <a:srgbClr val="C04422"/>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الاعاقة ليست</a:t>
          </a:r>
          <a:r>
            <a:rPr lang="ar-SA" sz="1600" b="1" cap="none" spc="0" baseline="0">
              <a:ln w="0"/>
              <a:solidFill>
                <a:srgbClr val="C04422"/>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حاجزاً لنا</a:t>
          </a:r>
          <a:endParaRPr lang="ar-EG" sz="1600" b="1" cap="none" spc="0">
            <a:ln w="0"/>
            <a:solidFill>
              <a:srgbClr val="C04422"/>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53662</xdr:colOff>
      <xdr:row>3</xdr:row>
      <xdr:rowOff>67078</xdr:rowOff>
    </xdr:from>
    <xdr:to>
      <xdr:col>5</xdr:col>
      <xdr:colOff>1287887</xdr:colOff>
      <xdr:row>3</xdr:row>
      <xdr:rowOff>965916</xdr:rowOff>
    </xdr:to>
    <xdr:pic>
      <xdr:nvPicPr>
        <xdr:cNvPr id="2" name="صورة 1" descr="زياد العابد">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6457641" y="1757430"/>
          <a:ext cx="1234225" cy="898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76063</xdr:colOff>
      <xdr:row>4</xdr:row>
      <xdr:rowOff>49233</xdr:rowOff>
    </xdr:from>
    <xdr:to>
      <xdr:col>5</xdr:col>
      <xdr:colOff>1310289</xdr:colOff>
      <xdr:row>4</xdr:row>
      <xdr:rowOff>974902</xdr:rowOff>
    </xdr:to>
    <xdr:pic>
      <xdr:nvPicPr>
        <xdr:cNvPr id="3" name="صورة 2" descr="محفوظ عثمان">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85712353" y="2762959"/>
          <a:ext cx="1234226" cy="925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53916</xdr:colOff>
      <xdr:row>5</xdr:row>
      <xdr:rowOff>40247</xdr:rowOff>
    </xdr:from>
    <xdr:to>
      <xdr:col>5</xdr:col>
      <xdr:colOff>1328134</xdr:colOff>
      <xdr:row>5</xdr:row>
      <xdr:rowOff>1006415</xdr:rowOff>
    </xdr:to>
    <xdr:pic>
      <xdr:nvPicPr>
        <xdr:cNvPr id="4" name="صورة 3" descr="محمود الحاج يوسف">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85694508" y="3796332"/>
          <a:ext cx="1274218" cy="966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67077</xdr:colOff>
      <xdr:row>6</xdr:row>
      <xdr:rowOff>67076</xdr:rowOff>
    </xdr:from>
    <xdr:to>
      <xdr:col>5</xdr:col>
      <xdr:colOff>1287887</xdr:colOff>
      <xdr:row>6</xdr:row>
      <xdr:rowOff>1113485</xdr:rowOff>
    </xdr:to>
    <xdr:pic>
      <xdr:nvPicPr>
        <xdr:cNvPr id="5" name="صورة 4" descr="رضوان عوض الله">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06457641" y="4883238"/>
          <a:ext cx="1220810" cy="10464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53662</xdr:colOff>
      <xdr:row>7</xdr:row>
      <xdr:rowOff>120739</xdr:rowOff>
    </xdr:from>
    <xdr:to>
      <xdr:col>5</xdr:col>
      <xdr:colOff>1301303</xdr:colOff>
      <xdr:row>7</xdr:row>
      <xdr:rowOff>1019576</xdr:rowOff>
    </xdr:to>
    <xdr:pic>
      <xdr:nvPicPr>
        <xdr:cNvPr id="6" name="صورة 5" descr="درويش الحولي">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06444225" y="6157711"/>
          <a:ext cx="1247641" cy="898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53662</xdr:colOff>
      <xdr:row>8</xdr:row>
      <xdr:rowOff>67078</xdr:rowOff>
    </xdr:from>
    <xdr:to>
      <xdr:col>5</xdr:col>
      <xdr:colOff>1328134</xdr:colOff>
      <xdr:row>8</xdr:row>
      <xdr:rowOff>1032994</xdr:rowOff>
    </xdr:to>
    <xdr:pic>
      <xdr:nvPicPr>
        <xdr:cNvPr id="7" name="صورة 6" descr="سهيل موسي">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206417394" y="7137043"/>
          <a:ext cx="1274472" cy="965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26831</xdr:colOff>
      <xdr:row>11</xdr:row>
      <xdr:rowOff>120739</xdr:rowOff>
    </xdr:from>
    <xdr:to>
      <xdr:col>5</xdr:col>
      <xdr:colOff>1356864</xdr:colOff>
      <xdr:row>11</xdr:row>
      <xdr:rowOff>1059824</xdr:rowOff>
    </xdr:to>
    <xdr:pic>
      <xdr:nvPicPr>
        <xdr:cNvPr id="10" name="صورة 9" descr="وفاء القاضي">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185665778" y="10643168"/>
          <a:ext cx="1330033" cy="93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12</xdr:col>
      <xdr:colOff>257175</xdr:colOff>
      <xdr:row>12</xdr:row>
      <xdr:rowOff>0</xdr:rowOff>
    </xdr:from>
    <xdr:ext cx="64" cy="162224"/>
    <xdr:sp macro="" textlink="">
      <xdr:nvSpPr>
        <xdr:cNvPr id="2" name="مربع نص 1">
          <a:extLst>
            <a:ext uri="{FF2B5EF4-FFF2-40B4-BE49-F238E27FC236}">
              <a16:creationId xmlns:a16="http://schemas.microsoft.com/office/drawing/2014/main" id="{00000000-0008-0000-0B00-000002000000}"/>
            </a:ext>
          </a:extLst>
        </xdr:cNvPr>
        <xdr:cNvSpPr txBox="1"/>
      </xdr:nvSpPr>
      <xdr:spPr>
        <a:xfrm>
          <a:off x="11212010786" y="3752373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12</xdr:col>
      <xdr:colOff>510183</xdr:colOff>
      <xdr:row>7</xdr:row>
      <xdr:rowOff>651569</xdr:rowOff>
    </xdr:from>
    <xdr:ext cx="64" cy="162224"/>
    <xdr:sp macro="" textlink="">
      <xdr:nvSpPr>
        <xdr:cNvPr id="6" name="مربع نص 5">
          <a:extLst>
            <a:ext uri="{FF2B5EF4-FFF2-40B4-BE49-F238E27FC236}">
              <a16:creationId xmlns:a16="http://schemas.microsoft.com/office/drawing/2014/main" id="{00000000-0008-0000-0B00-000006000000}"/>
            </a:ext>
          </a:extLst>
        </xdr:cNvPr>
        <xdr:cNvSpPr txBox="1"/>
      </xdr:nvSpPr>
      <xdr:spPr>
        <a:xfrm>
          <a:off x="11227502603" y="4128194"/>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12</xdr:col>
      <xdr:colOff>510183</xdr:colOff>
      <xdr:row>7</xdr:row>
      <xdr:rowOff>651569</xdr:rowOff>
    </xdr:from>
    <xdr:ext cx="64" cy="162224"/>
    <xdr:sp macro="" textlink="">
      <xdr:nvSpPr>
        <xdr:cNvPr id="7" name="مربع نص 6">
          <a:extLst>
            <a:ext uri="{FF2B5EF4-FFF2-40B4-BE49-F238E27FC236}">
              <a16:creationId xmlns:a16="http://schemas.microsoft.com/office/drawing/2014/main" id="{00000000-0008-0000-0B00-000007000000}"/>
            </a:ext>
          </a:extLst>
        </xdr:cNvPr>
        <xdr:cNvSpPr txBox="1"/>
      </xdr:nvSpPr>
      <xdr:spPr>
        <a:xfrm>
          <a:off x="11227502603" y="4128194"/>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12</xdr:col>
      <xdr:colOff>257175</xdr:colOff>
      <xdr:row>12</xdr:row>
      <xdr:rowOff>0</xdr:rowOff>
    </xdr:from>
    <xdr:ext cx="64" cy="162224"/>
    <xdr:sp macro="" textlink="">
      <xdr:nvSpPr>
        <xdr:cNvPr id="15" name="مربع نص 14">
          <a:extLst>
            <a:ext uri="{FF2B5EF4-FFF2-40B4-BE49-F238E27FC236}">
              <a16:creationId xmlns:a16="http://schemas.microsoft.com/office/drawing/2014/main" id="{00000000-0008-0000-0B00-00000F000000}"/>
            </a:ext>
          </a:extLst>
        </xdr:cNvPr>
        <xdr:cNvSpPr txBox="1"/>
      </xdr:nvSpPr>
      <xdr:spPr>
        <a:xfrm>
          <a:off x="11227660361" y="152114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twoCellAnchor>
    <xdr:from>
      <xdr:col>7</xdr:col>
      <xdr:colOff>552450</xdr:colOff>
      <xdr:row>18</xdr:row>
      <xdr:rowOff>685800</xdr:rowOff>
    </xdr:from>
    <xdr:to>
      <xdr:col>24</xdr:col>
      <xdr:colOff>781050</xdr:colOff>
      <xdr:row>24</xdr:row>
      <xdr:rowOff>38100</xdr:rowOff>
    </xdr:to>
    <xdr:graphicFrame macro="">
      <xdr:nvGraphicFramePr>
        <xdr:cNvPr id="18" name="مخطط 17">
          <a:extLst>
            <a:ext uri="{FF2B5EF4-FFF2-40B4-BE49-F238E27FC236}">
              <a16:creationId xmlns:a16="http://schemas.microsoft.com/office/drawing/2014/main"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590550</xdr:colOff>
      <xdr:row>13</xdr:row>
      <xdr:rowOff>38100</xdr:rowOff>
    </xdr:from>
    <xdr:to>
      <xdr:col>24</xdr:col>
      <xdr:colOff>762000</xdr:colOff>
      <xdr:row>17</xdr:row>
      <xdr:rowOff>723900</xdr:rowOff>
    </xdr:to>
    <xdr:graphicFrame macro="">
      <xdr:nvGraphicFramePr>
        <xdr:cNvPr id="4" name="مخطط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590550</xdr:colOff>
      <xdr:row>24</xdr:row>
      <xdr:rowOff>657224</xdr:rowOff>
    </xdr:from>
    <xdr:to>
      <xdr:col>24</xdr:col>
      <xdr:colOff>704850</xdr:colOff>
      <xdr:row>28</xdr:row>
      <xdr:rowOff>685800</xdr:rowOff>
    </xdr:to>
    <xdr:graphicFrame macro="">
      <xdr:nvGraphicFramePr>
        <xdr:cNvPr id="5" name="مخطط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451184</xdr:colOff>
      <xdr:row>4</xdr:row>
      <xdr:rowOff>367630</xdr:rowOff>
    </xdr:from>
    <xdr:to>
      <xdr:col>35</xdr:col>
      <xdr:colOff>551446</xdr:colOff>
      <xdr:row>18</xdr:row>
      <xdr:rowOff>267367</xdr:rowOff>
    </xdr:to>
    <xdr:graphicFrame macro="">
      <xdr:nvGraphicFramePr>
        <xdr:cNvPr id="4" name="مخطط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546100</xdr:colOff>
      <xdr:row>27</xdr:row>
      <xdr:rowOff>150394</xdr:rowOff>
    </xdr:from>
    <xdr:to>
      <xdr:col>35</xdr:col>
      <xdr:colOff>568157</xdr:colOff>
      <xdr:row>53</xdr:row>
      <xdr:rowOff>16709</xdr:rowOff>
    </xdr:to>
    <xdr:graphicFrame macro="">
      <xdr:nvGraphicFramePr>
        <xdr:cNvPr id="5" name="مخطط 4">
          <a:extLst>
            <a:ext uri="{FF2B5EF4-FFF2-40B4-BE49-F238E27FC236}">
              <a16:creationId xmlns:a16="http://schemas.microsoft.com/office/drawing/2014/main" id="{00000000-0008-0000-0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29</xdr:col>
      <xdr:colOff>22152</xdr:colOff>
      <xdr:row>4</xdr:row>
      <xdr:rowOff>155056</xdr:rowOff>
    </xdr:from>
    <xdr:to>
      <xdr:col>41</xdr:col>
      <xdr:colOff>33227</xdr:colOff>
      <xdr:row>13</xdr:row>
      <xdr:rowOff>387646</xdr:rowOff>
    </xdr:to>
    <xdr:graphicFrame macro="">
      <xdr:nvGraphicFramePr>
        <xdr:cNvPr id="2" name="مخطط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29</xdr:col>
      <xdr:colOff>284865</xdr:colOff>
      <xdr:row>15</xdr:row>
      <xdr:rowOff>102117</xdr:rowOff>
    </xdr:from>
    <xdr:ext cx="64" cy="162224"/>
    <xdr:sp macro="" textlink="">
      <xdr:nvSpPr>
        <xdr:cNvPr id="3" name="مربع نص 2">
          <a:extLst>
            <a:ext uri="{FF2B5EF4-FFF2-40B4-BE49-F238E27FC236}">
              <a16:creationId xmlns:a16="http://schemas.microsoft.com/office/drawing/2014/main" id="{00000000-0008-0000-0D00-000003000000}"/>
            </a:ext>
          </a:extLst>
        </xdr:cNvPr>
        <xdr:cNvSpPr txBox="1"/>
      </xdr:nvSpPr>
      <xdr:spPr>
        <a:xfrm>
          <a:off x="11228405304" y="5573454"/>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twoCellAnchor>
    <xdr:from>
      <xdr:col>28</xdr:col>
      <xdr:colOff>321191</xdr:colOff>
      <xdr:row>20</xdr:row>
      <xdr:rowOff>173442</xdr:rowOff>
    </xdr:from>
    <xdr:to>
      <xdr:col>41</xdr:col>
      <xdr:colOff>132906</xdr:colOff>
      <xdr:row>38</xdr:row>
      <xdr:rowOff>177208</xdr:rowOff>
    </xdr:to>
    <xdr:graphicFrame macro="">
      <xdr:nvGraphicFramePr>
        <xdr:cNvPr id="4" name="مخطط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35</xdr:col>
      <xdr:colOff>257175</xdr:colOff>
      <xdr:row>48</xdr:row>
      <xdr:rowOff>0</xdr:rowOff>
    </xdr:from>
    <xdr:ext cx="64" cy="162224"/>
    <xdr:sp macro="" textlink="">
      <xdr:nvSpPr>
        <xdr:cNvPr id="3" name="مربع نص 2">
          <a:extLst>
            <a:ext uri="{FF2B5EF4-FFF2-40B4-BE49-F238E27FC236}">
              <a16:creationId xmlns:a16="http://schemas.microsoft.com/office/drawing/2014/main" id="{00000000-0008-0000-0E00-000003000000}"/>
            </a:ext>
          </a:extLst>
        </xdr:cNvPr>
        <xdr:cNvSpPr txBox="1"/>
      </xdr:nvSpPr>
      <xdr:spPr>
        <a:xfrm>
          <a:off x="11123117136" y="3754641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35</xdr:col>
      <xdr:colOff>257175</xdr:colOff>
      <xdr:row>48</xdr:row>
      <xdr:rowOff>0</xdr:rowOff>
    </xdr:from>
    <xdr:ext cx="64" cy="162224"/>
    <xdr:sp macro="" textlink="">
      <xdr:nvSpPr>
        <xdr:cNvPr id="4" name="مربع نص 3">
          <a:extLst>
            <a:ext uri="{FF2B5EF4-FFF2-40B4-BE49-F238E27FC236}">
              <a16:creationId xmlns:a16="http://schemas.microsoft.com/office/drawing/2014/main" id="{00000000-0008-0000-0E00-000004000000}"/>
            </a:ext>
          </a:extLst>
        </xdr:cNvPr>
        <xdr:cNvSpPr txBox="1"/>
      </xdr:nvSpPr>
      <xdr:spPr>
        <a:xfrm>
          <a:off x="11230241636" y="13339762"/>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35</xdr:col>
      <xdr:colOff>257175</xdr:colOff>
      <xdr:row>35</xdr:row>
      <xdr:rowOff>0</xdr:rowOff>
    </xdr:from>
    <xdr:ext cx="64" cy="162224"/>
    <xdr:sp macro="" textlink="">
      <xdr:nvSpPr>
        <xdr:cNvPr id="5" name="مربع نص 4">
          <a:extLst>
            <a:ext uri="{FF2B5EF4-FFF2-40B4-BE49-F238E27FC236}">
              <a16:creationId xmlns:a16="http://schemas.microsoft.com/office/drawing/2014/main" id="{00000000-0008-0000-0E00-000005000000}"/>
            </a:ext>
          </a:extLst>
        </xdr:cNvPr>
        <xdr:cNvSpPr txBox="1"/>
      </xdr:nvSpPr>
      <xdr:spPr>
        <a:xfrm>
          <a:off x="11211029711" y="199739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35</xdr:col>
      <xdr:colOff>257175</xdr:colOff>
      <xdr:row>35</xdr:row>
      <xdr:rowOff>0</xdr:rowOff>
    </xdr:from>
    <xdr:ext cx="64" cy="162224"/>
    <xdr:sp macro="" textlink="">
      <xdr:nvSpPr>
        <xdr:cNvPr id="6" name="مربع نص 5">
          <a:extLst>
            <a:ext uri="{FF2B5EF4-FFF2-40B4-BE49-F238E27FC236}">
              <a16:creationId xmlns:a16="http://schemas.microsoft.com/office/drawing/2014/main" id="{00000000-0008-0000-0E00-000006000000}"/>
            </a:ext>
          </a:extLst>
        </xdr:cNvPr>
        <xdr:cNvSpPr txBox="1"/>
      </xdr:nvSpPr>
      <xdr:spPr>
        <a:xfrm>
          <a:off x="11211029711" y="1997392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35</xdr:col>
      <xdr:colOff>257175</xdr:colOff>
      <xdr:row>26</xdr:row>
      <xdr:rowOff>0</xdr:rowOff>
    </xdr:from>
    <xdr:ext cx="64" cy="162224"/>
    <xdr:sp macro="" textlink="">
      <xdr:nvSpPr>
        <xdr:cNvPr id="7" name="مربع نص 6">
          <a:extLst>
            <a:ext uri="{FF2B5EF4-FFF2-40B4-BE49-F238E27FC236}">
              <a16:creationId xmlns:a16="http://schemas.microsoft.com/office/drawing/2014/main" id="{00000000-0008-0000-0E00-000007000000}"/>
            </a:ext>
          </a:extLst>
        </xdr:cNvPr>
        <xdr:cNvSpPr txBox="1"/>
      </xdr:nvSpPr>
      <xdr:spPr>
        <a:xfrm>
          <a:off x="11211029711" y="152971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35</xdr:col>
      <xdr:colOff>257175</xdr:colOff>
      <xdr:row>26</xdr:row>
      <xdr:rowOff>0</xdr:rowOff>
    </xdr:from>
    <xdr:ext cx="64" cy="162224"/>
    <xdr:sp macro="" textlink="">
      <xdr:nvSpPr>
        <xdr:cNvPr id="8" name="مربع نص 7">
          <a:extLst>
            <a:ext uri="{FF2B5EF4-FFF2-40B4-BE49-F238E27FC236}">
              <a16:creationId xmlns:a16="http://schemas.microsoft.com/office/drawing/2014/main" id="{00000000-0008-0000-0E00-000008000000}"/>
            </a:ext>
          </a:extLst>
        </xdr:cNvPr>
        <xdr:cNvSpPr txBox="1"/>
      </xdr:nvSpPr>
      <xdr:spPr>
        <a:xfrm>
          <a:off x="11211029711" y="1529715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35</xdr:col>
      <xdr:colOff>257175</xdr:colOff>
      <xdr:row>47</xdr:row>
      <xdr:rowOff>0</xdr:rowOff>
    </xdr:from>
    <xdr:ext cx="64" cy="162224"/>
    <xdr:sp macro="" textlink="">
      <xdr:nvSpPr>
        <xdr:cNvPr id="9" name="مربع نص 8">
          <a:extLst>
            <a:ext uri="{FF2B5EF4-FFF2-40B4-BE49-F238E27FC236}">
              <a16:creationId xmlns:a16="http://schemas.microsoft.com/office/drawing/2014/main" id="{00000000-0008-0000-0E00-000009000000}"/>
            </a:ext>
          </a:extLst>
        </xdr:cNvPr>
        <xdr:cNvSpPr txBox="1"/>
      </xdr:nvSpPr>
      <xdr:spPr>
        <a:xfrm>
          <a:off x="11211029711" y="305181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35</xdr:col>
      <xdr:colOff>257175</xdr:colOff>
      <xdr:row>47</xdr:row>
      <xdr:rowOff>0</xdr:rowOff>
    </xdr:from>
    <xdr:ext cx="64" cy="162224"/>
    <xdr:sp macro="" textlink="">
      <xdr:nvSpPr>
        <xdr:cNvPr id="10" name="مربع نص 9">
          <a:extLst>
            <a:ext uri="{FF2B5EF4-FFF2-40B4-BE49-F238E27FC236}">
              <a16:creationId xmlns:a16="http://schemas.microsoft.com/office/drawing/2014/main" id="{00000000-0008-0000-0E00-00000A000000}"/>
            </a:ext>
          </a:extLst>
        </xdr:cNvPr>
        <xdr:cNvSpPr txBox="1"/>
      </xdr:nvSpPr>
      <xdr:spPr>
        <a:xfrm>
          <a:off x="11211029711" y="30518100"/>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35</xdr:col>
      <xdr:colOff>257175</xdr:colOff>
      <xdr:row>49</xdr:row>
      <xdr:rowOff>0</xdr:rowOff>
    </xdr:from>
    <xdr:ext cx="64" cy="162224"/>
    <xdr:sp macro="" textlink="">
      <xdr:nvSpPr>
        <xdr:cNvPr id="11" name="مربع نص 10">
          <a:extLst>
            <a:ext uri="{FF2B5EF4-FFF2-40B4-BE49-F238E27FC236}">
              <a16:creationId xmlns:a16="http://schemas.microsoft.com/office/drawing/2014/main" id="{00000000-0008-0000-0E00-00000B000000}"/>
            </a:ext>
          </a:extLst>
        </xdr:cNvPr>
        <xdr:cNvSpPr txBox="1"/>
      </xdr:nvSpPr>
      <xdr:spPr>
        <a:xfrm>
          <a:off x="11324015261" y="34073523"/>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35</xdr:col>
      <xdr:colOff>257175</xdr:colOff>
      <xdr:row>49</xdr:row>
      <xdr:rowOff>0</xdr:rowOff>
    </xdr:from>
    <xdr:ext cx="64" cy="162224"/>
    <xdr:sp macro="" textlink="">
      <xdr:nvSpPr>
        <xdr:cNvPr id="12" name="مربع نص 11">
          <a:extLst>
            <a:ext uri="{FF2B5EF4-FFF2-40B4-BE49-F238E27FC236}">
              <a16:creationId xmlns:a16="http://schemas.microsoft.com/office/drawing/2014/main" id="{00000000-0008-0000-0E00-00000C000000}"/>
            </a:ext>
          </a:extLst>
        </xdr:cNvPr>
        <xdr:cNvSpPr txBox="1"/>
      </xdr:nvSpPr>
      <xdr:spPr>
        <a:xfrm>
          <a:off x="11324015261" y="34073523"/>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35</xdr:col>
      <xdr:colOff>257175</xdr:colOff>
      <xdr:row>49</xdr:row>
      <xdr:rowOff>0</xdr:rowOff>
    </xdr:from>
    <xdr:ext cx="64" cy="162224"/>
    <xdr:sp macro="" textlink="">
      <xdr:nvSpPr>
        <xdr:cNvPr id="13" name="مربع نص 12">
          <a:extLst>
            <a:ext uri="{FF2B5EF4-FFF2-40B4-BE49-F238E27FC236}">
              <a16:creationId xmlns:a16="http://schemas.microsoft.com/office/drawing/2014/main" id="{00000000-0008-0000-0E00-00000D000000}"/>
            </a:ext>
          </a:extLst>
        </xdr:cNvPr>
        <xdr:cNvSpPr txBox="1"/>
      </xdr:nvSpPr>
      <xdr:spPr>
        <a:xfrm>
          <a:off x="11324015261" y="273843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35</xdr:col>
      <xdr:colOff>257175</xdr:colOff>
      <xdr:row>49</xdr:row>
      <xdr:rowOff>0</xdr:rowOff>
    </xdr:from>
    <xdr:ext cx="64" cy="162224"/>
    <xdr:sp macro="" textlink="">
      <xdr:nvSpPr>
        <xdr:cNvPr id="14" name="مربع نص 13">
          <a:extLst>
            <a:ext uri="{FF2B5EF4-FFF2-40B4-BE49-F238E27FC236}">
              <a16:creationId xmlns:a16="http://schemas.microsoft.com/office/drawing/2014/main" id="{00000000-0008-0000-0E00-00000E000000}"/>
            </a:ext>
          </a:extLst>
        </xdr:cNvPr>
        <xdr:cNvSpPr txBox="1"/>
      </xdr:nvSpPr>
      <xdr:spPr>
        <a:xfrm>
          <a:off x="11324015261" y="27384375"/>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35</xdr:col>
      <xdr:colOff>257175</xdr:colOff>
      <xdr:row>49</xdr:row>
      <xdr:rowOff>0</xdr:rowOff>
    </xdr:from>
    <xdr:ext cx="64" cy="162224"/>
    <xdr:sp macro="" textlink="">
      <xdr:nvSpPr>
        <xdr:cNvPr id="15" name="مربع نص 14">
          <a:extLst>
            <a:ext uri="{FF2B5EF4-FFF2-40B4-BE49-F238E27FC236}">
              <a16:creationId xmlns:a16="http://schemas.microsoft.com/office/drawing/2014/main" id="{00000000-0008-0000-0E00-00000F000000}"/>
            </a:ext>
          </a:extLst>
        </xdr:cNvPr>
        <xdr:cNvSpPr txBox="1"/>
      </xdr:nvSpPr>
      <xdr:spPr>
        <a:xfrm>
          <a:off x="11324015261" y="4747346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35</xdr:col>
      <xdr:colOff>257175</xdr:colOff>
      <xdr:row>49</xdr:row>
      <xdr:rowOff>0</xdr:rowOff>
    </xdr:from>
    <xdr:ext cx="64" cy="162224"/>
    <xdr:sp macro="" textlink="">
      <xdr:nvSpPr>
        <xdr:cNvPr id="16" name="مربع نص 15">
          <a:extLst>
            <a:ext uri="{FF2B5EF4-FFF2-40B4-BE49-F238E27FC236}">
              <a16:creationId xmlns:a16="http://schemas.microsoft.com/office/drawing/2014/main" id="{00000000-0008-0000-0E00-000010000000}"/>
            </a:ext>
          </a:extLst>
        </xdr:cNvPr>
        <xdr:cNvSpPr txBox="1"/>
      </xdr:nvSpPr>
      <xdr:spPr>
        <a:xfrm>
          <a:off x="11324015261" y="47473466"/>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27</xdr:col>
      <xdr:colOff>0</xdr:colOff>
      <xdr:row>6</xdr:row>
      <xdr:rowOff>471487</xdr:rowOff>
    </xdr:from>
    <xdr:ext cx="64" cy="162224"/>
    <xdr:sp macro="" textlink="">
      <xdr:nvSpPr>
        <xdr:cNvPr id="2" name="مربع نص 1">
          <a:extLst>
            <a:ext uri="{FF2B5EF4-FFF2-40B4-BE49-F238E27FC236}">
              <a16:creationId xmlns:a16="http://schemas.microsoft.com/office/drawing/2014/main" id="{00000000-0008-0000-0F00-000002000000}"/>
            </a:ext>
          </a:extLst>
        </xdr:cNvPr>
        <xdr:cNvSpPr txBox="1"/>
      </xdr:nvSpPr>
      <xdr:spPr>
        <a:xfrm>
          <a:off x="11215217536" y="317658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oneCellAnchor>
    <xdr:from>
      <xdr:col>27</xdr:col>
      <xdr:colOff>0</xdr:colOff>
      <xdr:row>85</xdr:row>
      <xdr:rowOff>471487</xdr:rowOff>
    </xdr:from>
    <xdr:ext cx="64" cy="162224"/>
    <xdr:sp macro="" textlink="">
      <xdr:nvSpPr>
        <xdr:cNvPr id="3" name="مربع نص 2">
          <a:extLst>
            <a:ext uri="{FF2B5EF4-FFF2-40B4-BE49-F238E27FC236}">
              <a16:creationId xmlns:a16="http://schemas.microsoft.com/office/drawing/2014/main" id="{00000000-0008-0000-0F00-000003000000}"/>
            </a:ext>
          </a:extLst>
        </xdr:cNvPr>
        <xdr:cNvSpPr txBox="1"/>
      </xdr:nvSpPr>
      <xdr:spPr>
        <a:xfrm>
          <a:off x="11218027411" y="3405187"/>
          <a:ext cx="64" cy="162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1" anchor="t">
          <a:spAutoFit/>
        </a:bodyPr>
        <a:lstStyle/>
        <a:p>
          <a:pPr algn="r" rtl="1"/>
          <a:endParaRPr lang="ar-SA"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375634</xdr:colOff>
      <xdr:row>4</xdr:row>
      <xdr:rowOff>147569</xdr:rowOff>
    </xdr:from>
    <xdr:to>
      <xdr:col>0</xdr:col>
      <xdr:colOff>9860386</xdr:colOff>
      <xdr:row>4</xdr:row>
      <xdr:rowOff>4199048</xdr:rowOff>
    </xdr:to>
    <xdr:graphicFrame macro="">
      <xdr:nvGraphicFramePr>
        <xdr:cNvPr id="2" name="رسم تخطيطي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1076325</xdr:colOff>
      <xdr:row>10</xdr:row>
      <xdr:rowOff>361950</xdr:rowOff>
    </xdr:from>
    <xdr:to>
      <xdr:col>0</xdr:col>
      <xdr:colOff>11287125</xdr:colOff>
      <xdr:row>19</xdr:row>
      <xdr:rowOff>266699</xdr:rowOff>
    </xdr:to>
    <xdr:pic>
      <xdr:nvPicPr>
        <xdr:cNvPr id="4" name="Diagram 2">
          <a:extLst>
            <a:ext uri="{FF2B5EF4-FFF2-40B4-BE49-F238E27FC236}">
              <a16:creationId xmlns:a16="http://schemas.microsoft.com/office/drawing/2014/main" id="{00000000-0008-0000-13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746" b="-429"/>
        <a:stretch>
          <a:fillRect/>
        </a:stretch>
      </xdr:blipFill>
      <xdr:spPr bwMode="auto">
        <a:xfrm>
          <a:off x="11237004450" y="7153275"/>
          <a:ext cx="10210800" cy="3333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161925</xdr:colOff>
      <xdr:row>8</xdr:row>
      <xdr:rowOff>85725</xdr:rowOff>
    </xdr:from>
    <xdr:to>
      <xdr:col>8</xdr:col>
      <xdr:colOff>504825</xdr:colOff>
      <xdr:row>10</xdr:row>
      <xdr:rowOff>66675</xdr:rowOff>
    </xdr:to>
    <xdr:pic>
      <xdr:nvPicPr>
        <xdr:cNvPr id="3" name="صورة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0155975" y="4791075"/>
          <a:ext cx="342900" cy="342900"/>
        </a:xfrm>
        <a:prstGeom prst="rect">
          <a:avLst/>
        </a:prstGeom>
      </xdr:spPr>
    </xdr:pic>
    <xdr:clientData/>
  </xdr:twoCellAnchor>
  <xdr:twoCellAnchor editAs="oneCell">
    <xdr:from>
      <xdr:col>4</xdr:col>
      <xdr:colOff>142875</xdr:colOff>
      <xdr:row>5</xdr:row>
      <xdr:rowOff>214274</xdr:rowOff>
    </xdr:from>
    <xdr:to>
      <xdr:col>4</xdr:col>
      <xdr:colOff>476250</xdr:colOff>
      <xdr:row>6</xdr:row>
      <xdr:rowOff>119024</xdr:rowOff>
    </xdr:to>
    <xdr:pic>
      <xdr:nvPicPr>
        <xdr:cNvPr id="4" name="صورة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3156350" y="2881274"/>
          <a:ext cx="333375" cy="333375"/>
        </a:xfrm>
        <a:prstGeom prst="rect">
          <a:avLst/>
        </a:prstGeom>
      </xdr:spPr>
    </xdr:pic>
    <xdr:clientData/>
  </xdr:twoCellAnchor>
  <xdr:twoCellAnchor editAs="oneCell">
    <xdr:from>
      <xdr:col>1</xdr:col>
      <xdr:colOff>66676</xdr:colOff>
      <xdr:row>13</xdr:row>
      <xdr:rowOff>19050</xdr:rowOff>
    </xdr:from>
    <xdr:to>
      <xdr:col>1</xdr:col>
      <xdr:colOff>595275</xdr:colOff>
      <xdr:row>16</xdr:row>
      <xdr:rowOff>14249</xdr:rowOff>
    </xdr:to>
    <xdr:pic>
      <xdr:nvPicPr>
        <xdr:cNvPr id="5" name="صورة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34866125" y="2914650"/>
          <a:ext cx="528599" cy="538124"/>
        </a:xfrm>
        <a:prstGeom prst="rect">
          <a:avLst/>
        </a:prstGeom>
      </xdr:spPr>
    </xdr:pic>
    <xdr:clientData/>
  </xdr:twoCellAnchor>
  <xdr:twoCellAnchor editAs="oneCell">
    <xdr:from>
      <xdr:col>8</xdr:col>
      <xdr:colOff>38100</xdr:colOff>
      <xdr:row>5</xdr:row>
      <xdr:rowOff>133273</xdr:rowOff>
    </xdr:from>
    <xdr:to>
      <xdr:col>8</xdr:col>
      <xdr:colOff>533401</xdr:colOff>
      <xdr:row>7</xdr:row>
      <xdr:rowOff>18974</xdr:rowOff>
    </xdr:to>
    <xdr:pic>
      <xdr:nvPicPr>
        <xdr:cNvPr id="6" name="صورة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30127399" y="2800273"/>
          <a:ext cx="495301" cy="495301"/>
        </a:xfrm>
        <a:prstGeom prst="rect">
          <a:avLst/>
        </a:prstGeom>
      </xdr:spPr>
    </xdr:pic>
    <xdr:clientData/>
  </xdr:twoCellAnchor>
  <xdr:twoCellAnchor editAs="oneCell">
    <xdr:from>
      <xdr:col>3</xdr:col>
      <xdr:colOff>57150</xdr:colOff>
      <xdr:row>13</xdr:row>
      <xdr:rowOff>54675</xdr:rowOff>
    </xdr:from>
    <xdr:to>
      <xdr:col>3</xdr:col>
      <xdr:colOff>495300</xdr:colOff>
      <xdr:row>15</xdr:row>
      <xdr:rowOff>130875</xdr:rowOff>
    </xdr:to>
    <xdr:pic>
      <xdr:nvPicPr>
        <xdr:cNvPr id="7" name="صورة 6">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233594500" y="2950275"/>
          <a:ext cx="438150" cy="438150"/>
        </a:xfrm>
        <a:prstGeom prst="rect">
          <a:avLst/>
        </a:prstGeom>
      </xdr:spPr>
    </xdr:pic>
    <xdr:clientData/>
  </xdr:twoCellAnchor>
  <xdr:twoCellAnchor editAs="oneCell">
    <xdr:from>
      <xdr:col>2</xdr:col>
      <xdr:colOff>0</xdr:colOff>
      <xdr:row>12</xdr:row>
      <xdr:rowOff>180974</xdr:rowOff>
    </xdr:from>
    <xdr:to>
      <xdr:col>2</xdr:col>
      <xdr:colOff>614250</xdr:colOff>
      <xdr:row>16</xdr:row>
      <xdr:rowOff>80849</xdr:rowOff>
    </xdr:to>
    <xdr:pic>
      <xdr:nvPicPr>
        <xdr:cNvPr id="8" name="صورة 7">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234161350" y="2895599"/>
          <a:ext cx="614250" cy="623775"/>
        </a:xfrm>
        <a:prstGeom prst="rect">
          <a:avLst/>
        </a:prstGeom>
      </xdr:spPr>
    </xdr:pic>
    <xdr:clientData/>
  </xdr:twoCellAnchor>
  <xdr:twoCellAnchor editAs="oneCell">
    <xdr:from>
      <xdr:col>4</xdr:col>
      <xdr:colOff>180975</xdr:colOff>
      <xdr:row>8</xdr:row>
      <xdr:rowOff>104775</xdr:rowOff>
    </xdr:from>
    <xdr:to>
      <xdr:col>4</xdr:col>
      <xdr:colOff>485775</xdr:colOff>
      <xdr:row>10</xdr:row>
      <xdr:rowOff>47625</xdr:rowOff>
    </xdr:to>
    <xdr:pic>
      <xdr:nvPicPr>
        <xdr:cNvPr id="9" name="صورة 8">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233146825" y="3562350"/>
          <a:ext cx="304800" cy="304800"/>
        </a:xfrm>
        <a:prstGeom prst="rect">
          <a:avLst/>
        </a:prstGeom>
      </xdr:spPr>
    </xdr:pic>
    <xdr:clientData/>
  </xdr:twoCellAnchor>
  <xdr:twoCellAnchor>
    <xdr:from>
      <xdr:col>0</xdr:col>
      <xdr:colOff>428625</xdr:colOff>
      <xdr:row>3</xdr:row>
      <xdr:rowOff>238124</xdr:rowOff>
    </xdr:from>
    <xdr:to>
      <xdr:col>8</xdr:col>
      <xdr:colOff>657225</xdr:colOff>
      <xdr:row>4</xdr:row>
      <xdr:rowOff>381000</xdr:rowOff>
    </xdr:to>
    <xdr:sp macro="" textlink="">
      <xdr:nvSpPr>
        <xdr:cNvPr id="10" name="مستطيل 9">
          <a:extLst>
            <a:ext uri="{FF2B5EF4-FFF2-40B4-BE49-F238E27FC236}">
              <a16:creationId xmlns:a16="http://schemas.microsoft.com/office/drawing/2014/main" id="{00000000-0008-0000-1700-00000A000000}"/>
            </a:ext>
          </a:extLst>
        </xdr:cNvPr>
        <xdr:cNvSpPr/>
      </xdr:nvSpPr>
      <xdr:spPr>
        <a:xfrm>
          <a:off x="11178009775" y="1460499"/>
          <a:ext cx="5864225" cy="57150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EG" sz="1600" b="1" cap="none" spc="0">
              <a:ln w="0"/>
              <a:solidFill>
                <a:srgbClr val="0033CC"/>
              </a:solidFill>
              <a:effectLst>
                <a:outerShdw blurRad="38100" dist="19050" dir="2700000" algn="tl" rotWithShape="0">
                  <a:schemeClr val="dk1">
                    <a:alpha val="40000"/>
                  </a:schemeClr>
                </a:outerShdw>
              </a:effectLst>
            </a:rPr>
            <a:t>محافظة</a:t>
          </a:r>
          <a:r>
            <a:rPr lang="ar-EG" sz="1600" b="1" cap="none" spc="0" baseline="0">
              <a:ln w="0"/>
              <a:solidFill>
                <a:srgbClr val="0033CC"/>
              </a:solidFill>
              <a:effectLst>
                <a:outerShdw blurRad="38100" dist="19050" dir="2700000" algn="tl" rotWithShape="0">
                  <a:schemeClr val="dk1">
                    <a:alpha val="40000"/>
                  </a:schemeClr>
                </a:outerShdw>
              </a:effectLst>
            </a:rPr>
            <a:t> رفح -</a:t>
          </a:r>
          <a:r>
            <a:rPr lang="ar-SA" sz="1600" b="1" cap="none" spc="0" baseline="0">
              <a:ln w="0"/>
              <a:solidFill>
                <a:srgbClr val="0033CC"/>
              </a:solidFill>
              <a:effectLst>
                <a:outerShdw blurRad="38100" dist="19050" dir="2700000" algn="tl" rotWithShape="0">
                  <a:schemeClr val="dk1">
                    <a:alpha val="40000"/>
                  </a:schemeClr>
                </a:outerShdw>
              </a:effectLst>
            </a:rPr>
            <a:t> مصبح -</a:t>
          </a:r>
          <a:r>
            <a:rPr lang="ar-EG" sz="1600" b="1" cap="none" spc="0" baseline="0">
              <a:ln w="0"/>
              <a:solidFill>
                <a:srgbClr val="0033CC"/>
              </a:solidFill>
              <a:effectLst>
                <a:outerShdw blurRad="38100" dist="19050" dir="2700000" algn="tl" rotWithShape="0">
                  <a:schemeClr val="dk1">
                    <a:alpha val="40000"/>
                  </a:schemeClr>
                </a:outerShdw>
              </a:effectLst>
            </a:rPr>
            <a:t> حي الزهور خلف محطة العبادلة والأسطل للبترول</a:t>
          </a:r>
          <a:endParaRPr lang="ar-EG" sz="1600" b="1" cap="none" spc="0">
            <a:ln w="0"/>
            <a:solidFill>
              <a:srgbClr val="0033CC"/>
            </a:solidFill>
            <a:effectLst>
              <a:outerShdw blurRad="38100" dist="19050" dir="2700000" algn="tl" rotWithShape="0">
                <a:schemeClr val="dk1">
                  <a:alpha val="40000"/>
                </a:scheme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t/Saved%20Games/Downloads/&#1578;&#1601;&#1585;&#1610;&#1585;%20&#1575;&#1604;&#1583;&#1575;&#1582;&#1604;&#1610;&#1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580;&#1605;&#1593;&#1610;&#1577;%20&#1575;&#1604;&#1571;&#1605;&#1604;\&#1578;&#1601;&#1575;&#1585;&#1610;&#1585;\&#1606;&#1605;&#1575;&#1584;&#1580;%20&#1578;&#1602;&#1575;&#1585;&#1610;&#1585;\&#1578;&#1601;&#1585;&#1610;&#1585;%20&#1575;&#1604;&#1583;&#1575;&#1582;&#1604;&#1610;&#15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YDI/Downloads/&#1578;&#1601;&#1585;&#1610;&#1585;%20&#1575;&#1604;&#1583;&#1575;&#1582;&#1604;&#1610;&#157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oha/Desktop/&#1575;&#1604;&#1605;&#1589;&#1606;&#16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terface"/>
      <sheetName val="data1"/>
      <sheetName val="data2"/>
      <sheetName val="data3"/>
      <sheetName val="hr"/>
      <sheetName val="Act"/>
      <sheetName val="balance"/>
      <sheetName val="income"/>
      <sheetName val="invest"/>
      <sheetName val="vehicle"/>
      <sheetName val="Acttest"/>
      <sheetName val="hrcal"/>
      <sheetName val="provar"/>
      <sheetName val="datavar"/>
      <sheetName val="chvar"/>
      <sheetName val="test"/>
      <sheetName val="procla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3">
          <cell r="N23" t="str">
            <v>كل الفئات</v>
          </cell>
        </row>
        <row r="24">
          <cell r="N24" t="str">
            <v>طفولة المهد</v>
          </cell>
        </row>
        <row r="25">
          <cell r="N25" t="str">
            <v>الطفولة المبكرة</v>
          </cell>
        </row>
        <row r="26">
          <cell r="N26" t="str">
            <v>الطفولة المتوسطة</v>
          </cell>
        </row>
        <row r="27">
          <cell r="N27" t="str">
            <v>الطفولة المراهقة</v>
          </cell>
        </row>
        <row r="28">
          <cell r="N28" t="str">
            <v>طفولة متعدّدة</v>
          </cell>
        </row>
        <row r="29">
          <cell r="N29" t="str">
            <v>الشباب</v>
          </cell>
        </row>
        <row r="30">
          <cell r="N30" t="str">
            <v>الكهولة</v>
          </cell>
        </row>
        <row r="31">
          <cell r="N31" t="str">
            <v>المسنين</v>
          </cell>
        </row>
        <row r="32">
          <cell r="N32" t="str">
            <v>العمال</v>
          </cell>
        </row>
        <row r="33">
          <cell r="N33" t="str">
            <v>المعوقين</v>
          </cell>
        </row>
        <row r="34">
          <cell r="N34" t="str">
            <v>اللاجئين</v>
          </cell>
        </row>
        <row r="35">
          <cell r="N35" t="str">
            <v>الأسرى</v>
          </cell>
        </row>
        <row r="36">
          <cell r="N36" t="str">
            <v>أهالي الشهداء</v>
          </cell>
        </row>
        <row r="37">
          <cell r="N37" t="str">
            <v>الجرحى</v>
          </cell>
        </row>
        <row r="38">
          <cell r="N38" t="str">
            <v>الجرحى والأسرى وأهالي الشهداء</v>
          </cell>
        </row>
        <row r="39">
          <cell r="N39" t="str">
            <v>العائلة أو العشيرة</v>
          </cell>
        </row>
        <row r="40">
          <cell r="N40" t="str">
            <v>أعضاء الجمعية العمومية</v>
          </cell>
        </row>
        <row r="41">
          <cell r="N41" t="str">
            <v>-</v>
          </cell>
        </row>
        <row r="59">
          <cell r="B59" t="str">
            <v>ذكور</v>
          </cell>
        </row>
        <row r="60">
          <cell r="B60" t="str">
            <v>إناث</v>
          </cell>
        </row>
        <row r="61">
          <cell r="B61" t="str">
            <v>كلا الجنسين</v>
          </cell>
        </row>
      </sheetData>
      <sheetData sheetId="14" refreshError="1">
        <row r="22">
          <cell r="B22" t="str">
            <v>شمال غزة</v>
          </cell>
          <cell r="D22" t="str">
            <v>ملك</v>
          </cell>
          <cell r="F22" t="str">
            <v>ملك</v>
          </cell>
          <cell r="H22" t="str">
            <v>الجمعة والسبت</v>
          </cell>
        </row>
        <row r="23">
          <cell r="B23" t="str">
            <v>غزة</v>
          </cell>
          <cell r="D23" t="str">
            <v>إيجار</v>
          </cell>
          <cell r="F23" t="str">
            <v>تخصيص حكومي</v>
          </cell>
          <cell r="H23" t="str">
            <v>الجمعة فقط</v>
          </cell>
        </row>
        <row r="24">
          <cell r="B24" t="str">
            <v>الوسطى</v>
          </cell>
          <cell r="D24" t="str">
            <v>استضافة</v>
          </cell>
          <cell r="F24" t="str">
            <v>إيجار</v>
          </cell>
          <cell r="H24" t="str">
            <v>الجمعة والأحد</v>
          </cell>
        </row>
        <row r="25">
          <cell r="B25" t="str">
            <v>خانيونس</v>
          </cell>
          <cell r="F25" t="str">
            <v>لا يوجد</v>
          </cell>
          <cell r="H25" t="str">
            <v>الخميس والجمعة</v>
          </cell>
        </row>
        <row r="26">
          <cell r="B26" t="str">
            <v>رفح</v>
          </cell>
          <cell r="H26" t="str">
            <v>السبت والأحد</v>
          </cell>
        </row>
        <row r="27">
          <cell r="B27" t="str">
            <v>الضفة</v>
          </cell>
          <cell r="H27" t="str">
            <v>الأحد والاثنين</v>
          </cell>
        </row>
        <row r="28">
          <cell r="H28" t="str">
            <v>الاثنين والثلاثاء</v>
          </cell>
        </row>
        <row r="29">
          <cell r="H29" t="str">
            <v>الثلاثاء والأربعاء</v>
          </cell>
        </row>
        <row r="30">
          <cell r="H30" t="str">
            <v>الأربعاء والخميس</v>
          </cell>
        </row>
        <row r="31">
          <cell r="H31" t="str">
            <v>الأحد فقط</v>
          </cell>
        </row>
        <row r="32">
          <cell r="B32">
            <v>7</v>
          </cell>
          <cell r="D32">
            <v>1</v>
          </cell>
          <cell r="H32" t="str">
            <v>الاثنين فقط</v>
          </cell>
        </row>
        <row r="33">
          <cell r="B33">
            <v>8</v>
          </cell>
          <cell r="D33">
            <v>2</v>
          </cell>
          <cell r="H33" t="str">
            <v>الثلاثاء فقط</v>
          </cell>
        </row>
        <row r="34">
          <cell r="B34">
            <v>9</v>
          </cell>
          <cell r="D34">
            <v>3</v>
          </cell>
          <cell r="H34" t="str">
            <v>الأربعاء فقط</v>
          </cell>
        </row>
        <row r="35">
          <cell r="B35">
            <v>10</v>
          </cell>
          <cell r="D35">
            <v>4</v>
          </cell>
          <cell r="H35" t="str">
            <v>الخميس فقط</v>
          </cell>
        </row>
        <row r="36">
          <cell r="B36">
            <v>11</v>
          </cell>
          <cell r="D36">
            <v>5</v>
          </cell>
          <cell r="H36" t="str">
            <v>السبت فقط</v>
          </cell>
        </row>
        <row r="37">
          <cell r="B37">
            <v>12</v>
          </cell>
        </row>
        <row r="38">
          <cell r="B38">
            <v>13</v>
          </cell>
        </row>
        <row r="42">
          <cell r="B42" t="str">
            <v>اجتماعي</v>
          </cell>
          <cell r="C42" t="str">
            <v>اجتماعي</v>
          </cell>
          <cell r="D42" t="str">
            <v>الشئون الاجتماعية</v>
          </cell>
          <cell r="F42" t="str">
            <v>قطاع غزة</v>
          </cell>
        </row>
        <row r="43">
          <cell r="B43" t="str">
            <v>صحي</v>
          </cell>
          <cell r="C43" t="str">
            <v>صحي</v>
          </cell>
          <cell r="D43" t="str">
            <v>شئون المرأة</v>
          </cell>
          <cell r="F43" t="str">
            <v>الضفة</v>
          </cell>
        </row>
        <row r="44">
          <cell r="B44" t="str">
            <v>اقتصادي</v>
          </cell>
          <cell r="C44" t="str">
            <v>اقتصادي</v>
          </cell>
          <cell r="D44" t="str">
            <v>التربية والتعليم</v>
          </cell>
          <cell r="F44" t="str">
            <v>الضفة والقطاع</v>
          </cell>
        </row>
        <row r="45">
          <cell r="B45" t="str">
            <v>زراعي</v>
          </cell>
          <cell r="C45" t="str">
            <v>زراعي</v>
          </cell>
          <cell r="D45" t="str">
            <v>الشباب والرياضة</v>
          </cell>
          <cell r="F45" t="str">
            <v>الضفة والقطاع وأرض 48</v>
          </cell>
        </row>
        <row r="46">
          <cell r="B46" t="str">
            <v>اسكان</v>
          </cell>
          <cell r="C46" t="str">
            <v>اسكان</v>
          </cell>
          <cell r="D46" t="str">
            <v>الصحة</v>
          </cell>
          <cell r="F46" t="str">
            <v>الفلسطينيين في الداخل والخارج</v>
          </cell>
        </row>
        <row r="47">
          <cell r="B47" t="str">
            <v>بنية تحتية</v>
          </cell>
          <cell r="C47" t="str">
            <v>بنية تحتية</v>
          </cell>
          <cell r="D47" t="str">
            <v>الزراعة</v>
          </cell>
          <cell r="F47" t="str">
            <v>شمال غزة</v>
          </cell>
        </row>
        <row r="48">
          <cell r="B48" t="str">
            <v>تدريب مهني</v>
          </cell>
          <cell r="C48" t="str">
            <v>تدريب مهني</v>
          </cell>
          <cell r="D48" t="str">
            <v>سلطة جودة البيئة</v>
          </cell>
          <cell r="F48" t="str">
            <v>غزة</v>
          </cell>
        </row>
        <row r="49">
          <cell r="B49" t="str">
            <v>بناء قدرات المستفيدين</v>
          </cell>
          <cell r="C49" t="str">
            <v>بناء قدرات المستفيدين</v>
          </cell>
          <cell r="D49" t="str">
            <v>الاقتصاد</v>
          </cell>
          <cell r="F49" t="str">
            <v>الوسطى</v>
          </cell>
        </row>
        <row r="50">
          <cell r="B50" t="str">
            <v>بناء القدرات الذاتية للجمعية</v>
          </cell>
          <cell r="C50" t="str">
            <v>بناء القدرات الذاتية للجمعية</v>
          </cell>
          <cell r="D50" t="str">
            <v>العمل</v>
          </cell>
          <cell r="F50" t="str">
            <v>خانيونس</v>
          </cell>
        </row>
        <row r="51">
          <cell r="B51" t="str">
            <v>مشاريع صغيرة</v>
          </cell>
          <cell r="C51" t="str">
            <v>مشاريع صغيرة</v>
          </cell>
          <cell r="D51" t="str">
            <v>الحكم المحلي</v>
          </cell>
          <cell r="F51" t="str">
            <v>رفح</v>
          </cell>
        </row>
        <row r="52">
          <cell r="B52" t="str">
            <v>ديموقراطية وحكم رشيد</v>
          </cell>
          <cell r="C52" t="str">
            <v>ديموقراطية وحكم رشيد</v>
          </cell>
          <cell r="D52" t="str">
            <v>الأشغال العامة</v>
          </cell>
          <cell r="F52" t="str">
            <v>جنوب القطاع</v>
          </cell>
        </row>
        <row r="53">
          <cell r="B53" t="str">
            <v>حقوق الإنسان</v>
          </cell>
          <cell r="C53" t="str">
            <v>حقوق الإنسان</v>
          </cell>
          <cell r="D53" t="str">
            <v>التخطيط</v>
          </cell>
          <cell r="F53" t="str">
            <v>أكثر من محافظة</v>
          </cell>
        </row>
        <row r="54">
          <cell r="B54" t="str">
            <v>سياحة وآثار</v>
          </cell>
          <cell r="C54" t="str">
            <v>سياحة وآثار</v>
          </cell>
          <cell r="D54" t="str">
            <v>السياحة والآثار</v>
          </cell>
        </row>
        <row r="55">
          <cell r="B55" t="str">
            <v>مياه</v>
          </cell>
          <cell r="C55" t="str">
            <v>مياه</v>
          </cell>
          <cell r="D55" t="str">
            <v>النقل والمواصلات</v>
          </cell>
        </row>
        <row r="56">
          <cell r="B56" t="str">
            <v>إعلامي</v>
          </cell>
          <cell r="C56" t="str">
            <v>إعلامي</v>
          </cell>
          <cell r="D56" t="str">
            <v>الاتصالات وتكنولوجيا المعلومات</v>
          </cell>
        </row>
        <row r="57">
          <cell r="B57" t="str">
            <v>تعليمي</v>
          </cell>
          <cell r="C57" t="str">
            <v>تعليمي</v>
          </cell>
          <cell r="D57" t="str">
            <v>الإعلام</v>
          </cell>
        </row>
        <row r="58">
          <cell r="B58" t="str">
            <v>تكنولوجيا المعلومات</v>
          </cell>
          <cell r="C58" t="str">
            <v>تكنولوجيا المعلومات</v>
          </cell>
          <cell r="D58" t="str">
            <v>الثقافة</v>
          </cell>
        </row>
        <row r="59">
          <cell r="B59" t="str">
            <v>ثقافي</v>
          </cell>
          <cell r="C59" t="str">
            <v>ثقافي</v>
          </cell>
          <cell r="D59" t="str">
            <v>الخارجية</v>
          </cell>
        </row>
        <row r="60">
          <cell r="B60" t="str">
            <v>ديني</v>
          </cell>
          <cell r="C60" t="str">
            <v>ديني</v>
          </cell>
          <cell r="D60" t="str">
            <v>الأوقاف والشئون الدينية</v>
          </cell>
        </row>
        <row r="61">
          <cell r="B61" t="str">
            <v>رياضي</v>
          </cell>
          <cell r="C61" t="str">
            <v>رياضي</v>
          </cell>
          <cell r="D61" t="str">
            <v>الأسرى والقدس وشئون اللاجئين</v>
          </cell>
        </row>
        <row r="62">
          <cell r="B62" t="str">
            <v>ترفيهي</v>
          </cell>
          <cell r="C62" t="str">
            <v>ترفيهي</v>
          </cell>
          <cell r="D62" t="str">
            <v>العدل</v>
          </cell>
        </row>
        <row r="63">
          <cell r="B63" t="str">
            <v>نقل ومواصلات</v>
          </cell>
          <cell r="C63" t="str">
            <v>نقل ومواصلات</v>
          </cell>
        </row>
        <row r="64">
          <cell r="B64" t="str">
            <v>حل النزاعات بالطرق البديلة</v>
          </cell>
          <cell r="C64" t="str">
            <v>حل النزاعات بالطرق البديلة</v>
          </cell>
        </row>
        <row r="65">
          <cell r="B65" t="str">
            <v>الاصلاح وشؤون العشائر</v>
          </cell>
          <cell r="C65" t="str">
            <v>الاصلاح وشؤون العشائر</v>
          </cell>
        </row>
        <row r="66">
          <cell r="B66" t="str">
            <v>العلاقات الخارجية</v>
          </cell>
          <cell r="C66" t="str">
            <v>العلاقات الخارجية</v>
          </cell>
        </row>
        <row r="67">
          <cell r="B67" t="str">
            <v>بيئي</v>
          </cell>
          <cell r="C67" t="str">
            <v>بيئي</v>
          </cell>
        </row>
        <row r="68">
          <cell r="C68" t="str">
            <v>-</v>
          </cell>
        </row>
        <row r="95">
          <cell r="B95" t="str">
            <v>نعم</v>
          </cell>
          <cell r="D95" t="str">
            <v>نعم</v>
          </cell>
          <cell r="F95" t="str">
            <v>نعم</v>
          </cell>
          <cell r="H95" t="str">
            <v>نعم</v>
          </cell>
          <cell r="J95" t="str">
            <v>نعم</v>
          </cell>
          <cell r="L95" t="str">
            <v>لا يوجد سجل</v>
          </cell>
        </row>
        <row r="96">
          <cell r="B96" t="str">
            <v>لا</v>
          </cell>
          <cell r="D96" t="str">
            <v>لا</v>
          </cell>
          <cell r="F96" t="str">
            <v>لا</v>
          </cell>
          <cell r="H96" t="str">
            <v>لا</v>
          </cell>
          <cell r="J96" t="str">
            <v>لا</v>
          </cell>
        </row>
        <row r="97">
          <cell r="F97" t="str">
            <v>لا توجد مخالفات</v>
          </cell>
          <cell r="J97" t="str">
            <v>لا يوجد سجل</v>
          </cell>
        </row>
        <row r="105">
          <cell r="B105" t="str">
            <v>محلي</v>
          </cell>
        </row>
        <row r="106">
          <cell r="B106" t="str">
            <v>إقليمي</v>
          </cell>
        </row>
        <row r="107">
          <cell r="B107" t="str">
            <v>دولي</v>
          </cell>
        </row>
      </sheetData>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terface"/>
      <sheetName val="data1"/>
      <sheetName val="data2"/>
      <sheetName val="data3"/>
      <sheetName val="hr"/>
      <sheetName val="Act"/>
      <sheetName val="balance"/>
      <sheetName val="income"/>
      <sheetName val="invest"/>
      <sheetName val="vehicle"/>
      <sheetName val="Acttest"/>
      <sheetName val="hrcal"/>
      <sheetName val="provar"/>
      <sheetName val="datavar"/>
      <sheetName val="chvar"/>
      <sheetName val="test"/>
      <sheetName val="proclass"/>
    </sheetNames>
    <sheetDataSet>
      <sheetData sheetId="0" refreshError="1"/>
      <sheetData sheetId="1" refreshError="1"/>
      <sheetData sheetId="2"/>
      <sheetData sheetId="3"/>
      <sheetData sheetId="4"/>
      <sheetData sheetId="5"/>
      <sheetData sheetId="6">
        <row r="2">
          <cell r="H2">
            <v>0</v>
          </cell>
        </row>
      </sheetData>
      <sheetData sheetId="7"/>
      <sheetData sheetId="8"/>
      <sheetData sheetId="9"/>
      <sheetData sheetId="10"/>
      <sheetData sheetId="11"/>
      <sheetData sheetId="12"/>
      <sheetData sheetId="13">
        <row r="4">
          <cell r="T4" t="str">
            <v>اجتماعي</v>
          </cell>
          <cell r="V4" t="str">
            <v>فلسطين</v>
          </cell>
        </row>
        <row r="5">
          <cell r="T5" t="str">
            <v>صحي</v>
          </cell>
          <cell r="V5" t="str">
            <v>استونيا</v>
          </cell>
        </row>
        <row r="6">
          <cell r="T6" t="str">
            <v>اقتصادي</v>
          </cell>
          <cell r="V6" t="str">
            <v>الإكوادور</v>
          </cell>
        </row>
        <row r="7">
          <cell r="T7" t="str">
            <v>زراعي</v>
          </cell>
          <cell r="V7" t="str">
            <v>الإمارات العربية المتحدة</v>
          </cell>
        </row>
        <row r="8">
          <cell r="T8" t="str">
            <v>اسكان</v>
          </cell>
          <cell r="V8" t="str">
            <v>الأرجنتين</v>
          </cell>
        </row>
        <row r="9">
          <cell r="T9" t="str">
            <v>بنية تحتية</v>
          </cell>
          <cell r="V9" t="str">
            <v>الأردن</v>
          </cell>
        </row>
        <row r="10">
          <cell r="T10" t="str">
            <v>تدريب مهني</v>
          </cell>
          <cell r="V10" t="str">
            <v>الأوروغواي</v>
          </cell>
        </row>
        <row r="11">
          <cell r="T11" t="str">
            <v>بناء قدرات المستفيدين</v>
          </cell>
          <cell r="V11" t="str">
            <v>البانيا</v>
          </cell>
        </row>
        <row r="12">
          <cell r="T12" t="str">
            <v>بناء القدرات الذاتية للجمعية</v>
          </cell>
          <cell r="V12" t="str">
            <v>الباهاما جزر</v>
          </cell>
        </row>
        <row r="13">
          <cell r="T13" t="str">
            <v>مشاريع صغيرة</v>
          </cell>
          <cell r="V13" t="str">
            <v>البحرين</v>
          </cell>
        </row>
        <row r="14">
          <cell r="T14" t="str">
            <v>ديموقراطية وحكم رشيد</v>
          </cell>
          <cell r="V14" t="str">
            <v>البرازيل</v>
          </cell>
        </row>
        <row r="15">
          <cell r="T15" t="str">
            <v>حقوق الإنسان</v>
          </cell>
          <cell r="V15" t="str">
            <v>البرتغال</v>
          </cell>
        </row>
        <row r="16">
          <cell r="T16" t="str">
            <v>سياحة وآثار</v>
          </cell>
          <cell r="V16" t="str">
            <v>البوسنة والهرسك</v>
          </cell>
        </row>
        <row r="17">
          <cell r="T17" t="str">
            <v>مياه</v>
          </cell>
          <cell r="V17" t="str">
            <v>التشيك</v>
          </cell>
        </row>
        <row r="18">
          <cell r="T18" t="str">
            <v>إعلامي</v>
          </cell>
          <cell r="V18" t="str">
            <v>الجابون</v>
          </cell>
        </row>
        <row r="19">
          <cell r="T19" t="str">
            <v>تعليمي</v>
          </cell>
          <cell r="V19" t="str">
            <v>الجزائر</v>
          </cell>
        </row>
        <row r="20">
          <cell r="T20" t="str">
            <v>تكنولوجيا المعلومات</v>
          </cell>
          <cell r="V20" t="str">
            <v>الدنمارك</v>
          </cell>
        </row>
        <row r="21">
          <cell r="T21" t="str">
            <v>ثقافي</v>
          </cell>
          <cell r="V21" t="str">
            <v>الدومينيك</v>
          </cell>
        </row>
        <row r="22">
          <cell r="T22" t="str">
            <v>ديني</v>
          </cell>
          <cell r="V22" t="str">
            <v>السعودية</v>
          </cell>
        </row>
        <row r="23">
          <cell r="B23" t="str">
            <v>نشاط</v>
          </cell>
          <cell r="D23" t="str">
            <v>تنمية</v>
          </cell>
          <cell r="F23" t="str">
            <v>نعم</v>
          </cell>
          <cell r="H23" t="str">
            <v>تحت التنفيذ</v>
          </cell>
          <cell r="J23" t="str">
            <v>قطاع غزة</v>
          </cell>
          <cell r="L23" t="str">
            <v>نعم</v>
          </cell>
          <cell r="P23" t="str">
            <v>مستمر</v>
          </cell>
          <cell r="T23" t="str">
            <v>رياضي</v>
          </cell>
          <cell r="V23" t="str">
            <v>السلفادور</v>
          </cell>
        </row>
        <row r="24">
          <cell r="B24" t="str">
            <v>مشروع</v>
          </cell>
          <cell r="D24" t="str">
            <v>إنعاش</v>
          </cell>
          <cell r="F24" t="str">
            <v>لا</v>
          </cell>
          <cell r="H24" t="str">
            <v>انتهى</v>
          </cell>
          <cell r="J24" t="str">
            <v>شمال غزة</v>
          </cell>
          <cell r="L24" t="str">
            <v>لا</v>
          </cell>
          <cell r="P24" t="str">
            <v>تحت التنفيذ</v>
          </cell>
          <cell r="T24" t="str">
            <v>ترفيهي</v>
          </cell>
          <cell r="V24" t="str">
            <v>السودان</v>
          </cell>
        </row>
        <row r="25">
          <cell r="B25" t="str">
            <v>برنامج مؤقت</v>
          </cell>
          <cell r="D25" t="str">
            <v>إغاثة</v>
          </cell>
          <cell r="F25">
            <v>0</v>
          </cell>
          <cell r="H25" t="str">
            <v>انتهى بدون إغلاق</v>
          </cell>
          <cell r="J25" t="str">
            <v>غزة</v>
          </cell>
          <cell r="L25" t="str">
            <v>ليس حدودي</v>
          </cell>
          <cell r="P25" t="str">
            <v>انتهى ولم يستمر</v>
          </cell>
          <cell r="T25" t="str">
            <v>نقل ومواصلات</v>
          </cell>
          <cell r="V25" t="str">
            <v>السويد</v>
          </cell>
        </row>
        <row r="26">
          <cell r="B26" t="str">
            <v>برنامج دائم</v>
          </cell>
          <cell r="D26">
            <v>0</v>
          </cell>
          <cell r="F26">
            <v>0</v>
          </cell>
          <cell r="H26">
            <v>0</v>
          </cell>
          <cell r="J26" t="str">
            <v>الوسطى</v>
          </cell>
          <cell r="L26">
            <v>0</v>
          </cell>
          <cell r="P26" t="str">
            <v>1شهر</v>
          </cell>
          <cell r="T26" t="str">
            <v>حل النزاعات بالطرق البديلة</v>
          </cell>
          <cell r="V26" t="str">
            <v>السينجال</v>
          </cell>
        </row>
        <row r="27">
          <cell r="B27">
            <v>0</v>
          </cell>
          <cell r="D27">
            <v>0</v>
          </cell>
          <cell r="F27">
            <v>0</v>
          </cell>
          <cell r="H27">
            <v>0</v>
          </cell>
          <cell r="J27" t="str">
            <v>خانيونس</v>
          </cell>
          <cell r="L27">
            <v>0</v>
          </cell>
          <cell r="P27" t="str">
            <v>2شهر</v>
          </cell>
          <cell r="T27" t="str">
            <v>الاصلاح وشؤون العشائر</v>
          </cell>
          <cell r="V27" t="str">
            <v>الصحراء الغربية</v>
          </cell>
        </row>
        <row r="28">
          <cell r="B28">
            <v>0</v>
          </cell>
          <cell r="D28">
            <v>0</v>
          </cell>
          <cell r="F28">
            <v>0</v>
          </cell>
          <cell r="H28">
            <v>0</v>
          </cell>
          <cell r="J28" t="str">
            <v>رفح</v>
          </cell>
          <cell r="L28">
            <v>0</v>
          </cell>
          <cell r="P28" t="str">
            <v>3شهر</v>
          </cell>
          <cell r="T28" t="str">
            <v>العلاقات الخارجية</v>
          </cell>
          <cell r="V28" t="str">
            <v>الصومال</v>
          </cell>
        </row>
        <row r="29">
          <cell r="B29">
            <v>0</v>
          </cell>
          <cell r="D29">
            <v>0</v>
          </cell>
          <cell r="F29">
            <v>0</v>
          </cell>
          <cell r="H29">
            <v>0</v>
          </cell>
          <cell r="J29" t="str">
            <v>جنوب القطاع</v>
          </cell>
          <cell r="L29">
            <v>0</v>
          </cell>
          <cell r="P29" t="str">
            <v>4شهر</v>
          </cell>
          <cell r="T29" t="str">
            <v>بيئي</v>
          </cell>
          <cell r="V29" t="str">
            <v>الصين</v>
          </cell>
        </row>
        <row r="30">
          <cell r="B30">
            <v>0</v>
          </cell>
          <cell r="D30">
            <v>0</v>
          </cell>
          <cell r="F30">
            <v>0</v>
          </cell>
          <cell r="H30">
            <v>0</v>
          </cell>
          <cell r="J30" t="str">
            <v>أكثر من محافظة</v>
          </cell>
          <cell r="L30">
            <v>0</v>
          </cell>
          <cell r="P30" t="str">
            <v>5شهر</v>
          </cell>
          <cell r="T30" t="str">
            <v>-</v>
          </cell>
          <cell r="V30" t="str">
            <v>العراق</v>
          </cell>
        </row>
        <row r="31">
          <cell r="D31">
            <v>0</v>
          </cell>
          <cell r="F31">
            <v>0</v>
          </cell>
          <cell r="H31">
            <v>0</v>
          </cell>
          <cell r="J31" t="str">
            <v>الضفة</v>
          </cell>
          <cell r="L31">
            <v>0</v>
          </cell>
          <cell r="P31" t="str">
            <v>6شهر</v>
          </cell>
          <cell r="T31">
            <v>0</v>
          </cell>
          <cell r="V31" t="str">
            <v>الفاتيكان</v>
          </cell>
        </row>
        <row r="32">
          <cell r="D32">
            <v>0</v>
          </cell>
          <cell r="F32">
            <v>0</v>
          </cell>
          <cell r="H32">
            <v>0</v>
          </cell>
          <cell r="J32" t="str">
            <v>الضفة والقطاع</v>
          </cell>
          <cell r="L32">
            <v>0</v>
          </cell>
          <cell r="P32" t="str">
            <v>7شهر</v>
          </cell>
          <cell r="T32">
            <v>0</v>
          </cell>
          <cell r="V32" t="str">
            <v>الفلبين</v>
          </cell>
        </row>
        <row r="33">
          <cell r="D33">
            <v>0</v>
          </cell>
          <cell r="F33">
            <v>0</v>
          </cell>
          <cell r="H33">
            <v>0</v>
          </cell>
          <cell r="J33" t="str">
            <v>الضفة والقطاع وأرض 48</v>
          </cell>
          <cell r="L33">
            <v>0</v>
          </cell>
          <cell r="P33" t="str">
            <v>8شهر</v>
          </cell>
          <cell r="T33">
            <v>0</v>
          </cell>
          <cell r="V33" t="str">
            <v>الكاميرون</v>
          </cell>
        </row>
        <row r="34">
          <cell r="D34">
            <v>0</v>
          </cell>
          <cell r="F34">
            <v>0</v>
          </cell>
          <cell r="H34">
            <v>0</v>
          </cell>
          <cell r="J34" t="str">
            <v>الفلسطينيين في الداخل والخارج</v>
          </cell>
          <cell r="L34">
            <v>0</v>
          </cell>
          <cell r="P34" t="str">
            <v>9شهر</v>
          </cell>
          <cell r="T34">
            <v>0</v>
          </cell>
          <cell r="V34" t="str">
            <v>الكنغو</v>
          </cell>
        </row>
        <row r="35">
          <cell r="B35" t="str">
            <v>شيكل</v>
          </cell>
          <cell r="D35">
            <v>0</v>
          </cell>
          <cell r="F35">
            <v>0</v>
          </cell>
          <cell r="H35">
            <v>0</v>
          </cell>
          <cell r="J35">
            <v>0</v>
          </cell>
          <cell r="L35">
            <v>0</v>
          </cell>
          <cell r="P35" t="str">
            <v>10شهر</v>
          </cell>
          <cell r="T35">
            <v>0</v>
          </cell>
          <cell r="V35" t="str">
            <v>الكنغو - زائير</v>
          </cell>
        </row>
        <row r="36">
          <cell r="D36">
            <v>0</v>
          </cell>
          <cell r="F36">
            <v>0</v>
          </cell>
          <cell r="H36">
            <v>0</v>
          </cell>
          <cell r="J36">
            <v>0</v>
          </cell>
          <cell r="L36">
            <v>0</v>
          </cell>
          <cell r="P36" t="str">
            <v>11شهر</v>
          </cell>
          <cell r="T36">
            <v>0</v>
          </cell>
          <cell r="V36" t="str">
            <v>الكويت</v>
          </cell>
        </row>
        <row r="37">
          <cell r="D37">
            <v>0</v>
          </cell>
          <cell r="F37">
            <v>0</v>
          </cell>
          <cell r="H37">
            <v>0</v>
          </cell>
          <cell r="J37">
            <v>0</v>
          </cell>
          <cell r="L37">
            <v>0</v>
          </cell>
          <cell r="P37">
            <v>0</v>
          </cell>
          <cell r="T37">
            <v>0</v>
          </cell>
          <cell r="V37" t="str">
            <v>المغرب</v>
          </cell>
        </row>
        <row r="38">
          <cell r="D38">
            <v>0</v>
          </cell>
          <cell r="F38">
            <v>0</v>
          </cell>
          <cell r="H38">
            <v>0</v>
          </cell>
          <cell r="J38">
            <v>0</v>
          </cell>
          <cell r="L38">
            <v>0</v>
          </cell>
          <cell r="P38">
            <v>0</v>
          </cell>
          <cell r="T38">
            <v>0</v>
          </cell>
          <cell r="V38" t="str">
            <v>المكسيك</v>
          </cell>
        </row>
        <row r="39">
          <cell r="D39">
            <v>0</v>
          </cell>
          <cell r="F39">
            <v>0</v>
          </cell>
          <cell r="H39">
            <v>0</v>
          </cell>
          <cell r="J39">
            <v>0</v>
          </cell>
          <cell r="L39">
            <v>0</v>
          </cell>
          <cell r="P39">
            <v>0</v>
          </cell>
          <cell r="T39">
            <v>0</v>
          </cell>
          <cell r="V39" t="str">
            <v>النرويج</v>
          </cell>
        </row>
        <row r="40">
          <cell r="D40">
            <v>0</v>
          </cell>
          <cell r="F40">
            <v>0</v>
          </cell>
          <cell r="H40">
            <v>0</v>
          </cell>
          <cell r="J40">
            <v>0</v>
          </cell>
          <cell r="L40">
            <v>0</v>
          </cell>
          <cell r="P40">
            <v>0</v>
          </cell>
          <cell r="T40">
            <v>0</v>
          </cell>
          <cell r="V40" t="str">
            <v>النمسا</v>
          </cell>
        </row>
        <row r="41">
          <cell r="D41">
            <v>0</v>
          </cell>
          <cell r="F41">
            <v>0</v>
          </cell>
          <cell r="H41">
            <v>0</v>
          </cell>
          <cell r="J41">
            <v>0</v>
          </cell>
          <cell r="L41">
            <v>0</v>
          </cell>
          <cell r="P41">
            <v>0</v>
          </cell>
          <cell r="T41">
            <v>0</v>
          </cell>
          <cell r="V41" t="str">
            <v>النيبال</v>
          </cell>
        </row>
        <row r="42">
          <cell r="D42">
            <v>0</v>
          </cell>
          <cell r="F42">
            <v>0</v>
          </cell>
          <cell r="H42">
            <v>0</v>
          </cell>
          <cell r="J42">
            <v>0</v>
          </cell>
          <cell r="L42">
            <v>0</v>
          </cell>
          <cell r="P42">
            <v>0</v>
          </cell>
          <cell r="T42">
            <v>0</v>
          </cell>
          <cell r="V42" t="str">
            <v>النيجر</v>
          </cell>
        </row>
        <row r="43">
          <cell r="T43">
            <v>0</v>
          </cell>
          <cell r="V43" t="str">
            <v>الهند</v>
          </cell>
        </row>
        <row r="44">
          <cell r="T44">
            <v>0</v>
          </cell>
          <cell r="V44" t="str">
            <v>الولايات المتحدة الأمريكية</v>
          </cell>
        </row>
        <row r="45">
          <cell r="T45">
            <v>0</v>
          </cell>
          <cell r="V45" t="str">
            <v>اليابان</v>
          </cell>
        </row>
        <row r="46">
          <cell r="T46">
            <v>0</v>
          </cell>
          <cell r="V46" t="str">
            <v>اليمن</v>
          </cell>
        </row>
        <row r="47">
          <cell r="T47">
            <v>0</v>
          </cell>
          <cell r="V47" t="str">
            <v>اليونان</v>
          </cell>
        </row>
        <row r="48">
          <cell r="T48">
            <v>0</v>
          </cell>
          <cell r="V48" t="str">
            <v>إيران</v>
          </cell>
        </row>
        <row r="49">
          <cell r="T49">
            <v>0</v>
          </cell>
          <cell r="V49" t="str">
            <v>إيرلنده</v>
          </cell>
        </row>
        <row r="50">
          <cell r="T50">
            <v>0</v>
          </cell>
          <cell r="V50" t="str">
            <v>إيسلنده</v>
          </cell>
        </row>
        <row r="51">
          <cell r="T51">
            <v>0</v>
          </cell>
          <cell r="V51" t="str">
            <v>إيطاليا</v>
          </cell>
        </row>
        <row r="52">
          <cell r="T52">
            <v>0</v>
          </cell>
          <cell r="V52" t="str">
            <v>أثيوبيا</v>
          </cell>
        </row>
        <row r="53">
          <cell r="T53">
            <v>0</v>
          </cell>
          <cell r="V53" t="str">
            <v>أذربيجان</v>
          </cell>
        </row>
        <row r="54">
          <cell r="T54">
            <v>0</v>
          </cell>
          <cell r="V54" t="str">
            <v>أرمينيا</v>
          </cell>
        </row>
        <row r="55">
          <cell r="T55">
            <v>0</v>
          </cell>
          <cell r="V55" t="str">
            <v>أريتريا</v>
          </cell>
        </row>
        <row r="56">
          <cell r="T56">
            <v>0</v>
          </cell>
          <cell r="V56" t="str">
            <v>أسبانيا</v>
          </cell>
        </row>
        <row r="57">
          <cell r="T57">
            <v>0</v>
          </cell>
          <cell r="V57" t="str">
            <v>أستراليا</v>
          </cell>
        </row>
        <row r="58">
          <cell r="V58" t="str">
            <v>أفريقيا الوسطى</v>
          </cell>
        </row>
        <row r="59">
          <cell r="D59" t="str">
            <v>كلياً</v>
          </cell>
          <cell r="F59" t="str">
            <v>كلياً</v>
          </cell>
          <cell r="H59" t="str">
            <v>كلياً</v>
          </cell>
          <cell r="J59" t="str">
            <v>خارجية</v>
          </cell>
          <cell r="L59" t="str">
            <v>نبذ المقاومة</v>
          </cell>
          <cell r="V59" t="str">
            <v>أفغانستان</v>
          </cell>
        </row>
        <row r="60">
          <cell r="D60" t="str">
            <v>جزئياً</v>
          </cell>
          <cell r="F60" t="str">
            <v>جزئياً</v>
          </cell>
          <cell r="H60" t="str">
            <v>جزئياً</v>
          </cell>
          <cell r="J60" t="str">
            <v>حكومية</v>
          </cell>
          <cell r="L60" t="str">
            <v>التطبيع مع الاحتلال</v>
          </cell>
          <cell r="V60" t="str">
            <v>ألمانيا</v>
          </cell>
        </row>
        <row r="61">
          <cell r="D61" t="str">
            <v>لا ينسجم</v>
          </cell>
          <cell r="F61" t="str">
            <v>لا ينسجم</v>
          </cell>
          <cell r="H61" t="str">
            <v>لا ينسجم</v>
          </cell>
          <cell r="J61" t="str">
            <v>محلية</v>
          </cell>
          <cell r="L61" t="str">
            <v>استثناء بعض المستفيدين أو المؤسسات على أساس سياسي</v>
          </cell>
          <cell r="V61" t="str">
            <v>أنجولا</v>
          </cell>
        </row>
        <row r="62">
          <cell r="D62">
            <v>0</v>
          </cell>
          <cell r="F62" t="str">
            <v>لا يوجد خطة استراتيجية</v>
          </cell>
          <cell r="H62" t="str">
            <v>لا يوجد خطة وطنية تنموية</v>
          </cell>
          <cell r="J62" t="str">
            <v>ذاتية</v>
          </cell>
          <cell r="L62" t="str">
            <v>جميع ما ذكر</v>
          </cell>
          <cell r="V62" t="str">
            <v>أندورا</v>
          </cell>
        </row>
        <row r="63">
          <cell r="D63">
            <v>0</v>
          </cell>
          <cell r="F63">
            <v>0</v>
          </cell>
          <cell r="H63">
            <v>0</v>
          </cell>
          <cell r="J63">
            <v>0</v>
          </cell>
          <cell r="L63" t="str">
            <v>لا شيء مما ذكر</v>
          </cell>
          <cell r="V63" t="str">
            <v>أندونيسيا</v>
          </cell>
        </row>
        <row r="64">
          <cell r="D64">
            <v>0</v>
          </cell>
          <cell r="F64">
            <v>0</v>
          </cell>
          <cell r="H64">
            <v>0</v>
          </cell>
          <cell r="J64">
            <v>0</v>
          </cell>
          <cell r="L64">
            <v>0</v>
          </cell>
          <cell r="V64" t="str">
            <v>أوزبكستان</v>
          </cell>
        </row>
        <row r="65">
          <cell r="D65">
            <v>0</v>
          </cell>
          <cell r="F65">
            <v>0</v>
          </cell>
          <cell r="H65">
            <v>0</v>
          </cell>
          <cell r="J65">
            <v>0</v>
          </cell>
          <cell r="L65">
            <v>0</v>
          </cell>
          <cell r="V65" t="str">
            <v>أوغندا</v>
          </cell>
        </row>
        <row r="66">
          <cell r="D66">
            <v>0</v>
          </cell>
          <cell r="F66">
            <v>0</v>
          </cell>
          <cell r="H66">
            <v>0</v>
          </cell>
          <cell r="J66">
            <v>0</v>
          </cell>
          <cell r="L66">
            <v>0</v>
          </cell>
          <cell r="V66" t="str">
            <v>أوكرانيا</v>
          </cell>
        </row>
        <row r="67">
          <cell r="V67" t="str">
            <v>بابوا غينيا الجديدة</v>
          </cell>
        </row>
        <row r="68">
          <cell r="V68" t="str">
            <v>باراجواي</v>
          </cell>
        </row>
        <row r="69">
          <cell r="V69" t="str">
            <v>باكستان</v>
          </cell>
        </row>
        <row r="70">
          <cell r="V70" t="str">
            <v>بالاو</v>
          </cell>
        </row>
        <row r="71">
          <cell r="V71" t="str">
            <v>بانتيغوا وباربودا</v>
          </cell>
        </row>
        <row r="72">
          <cell r="V72" t="str">
            <v>ببويرتوريكو</v>
          </cell>
        </row>
        <row r="73">
          <cell r="V73" t="str">
            <v>بتكيرن</v>
          </cell>
        </row>
        <row r="74">
          <cell r="V74" t="str">
            <v>بربادوس</v>
          </cell>
        </row>
        <row r="75">
          <cell r="V75" t="str">
            <v>بروناي</v>
          </cell>
        </row>
        <row r="76">
          <cell r="V76" t="str">
            <v>بروندي</v>
          </cell>
        </row>
        <row r="77">
          <cell r="V77" t="str">
            <v>بروينيون</v>
          </cell>
        </row>
        <row r="78">
          <cell r="V78" t="str">
            <v>بريطانيا</v>
          </cell>
        </row>
        <row r="79">
          <cell r="V79" t="str">
            <v>بلجيكا</v>
          </cell>
        </row>
        <row r="80">
          <cell r="V80" t="str">
            <v>بلغاريا</v>
          </cell>
        </row>
        <row r="81">
          <cell r="V81" t="str">
            <v>بليز</v>
          </cell>
        </row>
        <row r="82">
          <cell r="V82" t="str">
            <v>بنجلاديش</v>
          </cell>
        </row>
        <row r="83">
          <cell r="V83" t="str">
            <v>بنما</v>
          </cell>
        </row>
        <row r="84">
          <cell r="V84" t="str">
            <v>بنين</v>
          </cell>
        </row>
        <row r="85">
          <cell r="V85" t="str">
            <v>بوتان</v>
          </cell>
        </row>
        <row r="86">
          <cell r="V86" t="str">
            <v>بوتسوانا</v>
          </cell>
        </row>
        <row r="87">
          <cell r="V87" t="str">
            <v>بوركينا فاسو</v>
          </cell>
        </row>
        <row r="88">
          <cell r="V88" t="str">
            <v>بورما</v>
          </cell>
        </row>
        <row r="89">
          <cell r="V89" t="str">
            <v>بولندا</v>
          </cell>
        </row>
        <row r="90">
          <cell r="V90" t="str">
            <v>بولونيسيا الفرنسية</v>
          </cell>
        </row>
        <row r="91">
          <cell r="V91" t="str">
            <v>بوليفيا</v>
          </cell>
        </row>
        <row r="92">
          <cell r="V92" t="str">
            <v>بيرو</v>
          </cell>
        </row>
        <row r="93">
          <cell r="V93" t="str">
            <v>بيلاروس</v>
          </cell>
        </row>
        <row r="94">
          <cell r="V94" t="str">
            <v>تايلاند</v>
          </cell>
        </row>
        <row r="95">
          <cell r="V95" t="str">
            <v>تركمنستان</v>
          </cell>
        </row>
        <row r="96">
          <cell r="V96" t="str">
            <v>تركيا</v>
          </cell>
        </row>
        <row r="97">
          <cell r="V97" t="str">
            <v>ترينيداد و توباجو</v>
          </cell>
        </row>
        <row r="98">
          <cell r="V98" t="str">
            <v>تشاد</v>
          </cell>
        </row>
        <row r="99">
          <cell r="V99" t="str">
            <v>تنزانيا</v>
          </cell>
        </row>
        <row r="100">
          <cell r="V100" t="str">
            <v>توجو</v>
          </cell>
        </row>
        <row r="101">
          <cell r="V101" t="str">
            <v>توفالو</v>
          </cell>
        </row>
        <row r="102">
          <cell r="V102" t="str">
            <v>توكيلو</v>
          </cell>
        </row>
        <row r="103">
          <cell r="V103" t="str">
            <v>تونجا</v>
          </cell>
        </row>
        <row r="104">
          <cell r="V104" t="str">
            <v>تونس</v>
          </cell>
        </row>
        <row r="105">
          <cell r="V105" t="str">
            <v>تيمور الشرقية</v>
          </cell>
        </row>
        <row r="106">
          <cell r="V106" t="str">
            <v>جامايكا</v>
          </cell>
        </row>
        <row r="107">
          <cell r="V107" t="str">
            <v>جامبيا</v>
          </cell>
        </row>
        <row r="108">
          <cell r="V108" t="str">
            <v>جبل طارق</v>
          </cell>
        </row>
        <row r="109">
          <cell r="V109" t="str">
            <v>جرينادا</v>
          </cell>
        </row>
        <row r="110">
          <cell r="V110" t="str">
            <v>جزر الانتيل الهولندية</v>
          </cell>
        </row>
        <row r="111">
          <cell r="V111" t="str">
            <v>جزر الفوكلاند</v>
          </cell>
        </row>
        <row r="112">
          <cell r="V112" t="str">
            <v>جزر القمر</v>
          </cell>
        </row>
        <row r="113">
          <cell r="V113" t="str">
            <v>جزر القنال</v>
          </cell>
        </row>
        <row r="114">
          <cell r="V114" t="str">
            <v>جزر المالديف</v>
          </cell>
        </row>
        <row r="115">
          <cell r="V115" t="str">
            <v>جزر سفالبارد وجان مايان</v>
          </cell>
        </row>
        <row r="116">
          <cell r="V116" t="str">
            <v>جزر سولومون</v>
          </cell>
        </row>
        <row r="117">
          <cell r="V117" t="str">
            <v>جزر فرجن الأمريكية</v>
          </cell>
        </row>
        <row r="118">
          <cell r="V118" t="str">
            <v>جزر فيجي</v>
          </cell>
        </row>
        <row r="119">
          <cell r="V119" t="str">
            <v>جزر فيرجن البريطانية</v>
          </cell>
        </row>
        <row r="120">
          <cell r="B120" t="str">
            <v>نعم</v>
          </cell>
          <cell r="D120" t="str">
            <v>نعم</v>
          </cell>
          <cell r="F120" t="str">
            <v>أقل من أسبوع</v>
          </cell>
          <cell r="H120" t="str">
            <v>اعتيادي</v>
          </cell>
          <cell r="J120" t="str">
            <v>نعم</v>
          </cell>
          <cell r="L120" t="str">
            <v>تقديم مساعدة أو خدمة سواء كانت برسوم أو بدون رسوم</v>
          </cell>
          <cell r="N120" t="str">
            <v>نعم</v>
          </cell>
          <cell r="P120" t="str">
            <v>أقل من2,000 شيكل</v>
          </cell>
          <cell r="R120" t="str">
            <v>نعم</v>
          </cell>
          <cell r="V120" t="str">
            <v>جزر كايمن</v>
          </cell>
        </row>
        <row r="121">
          <cell r="B121" t="str">
            <v>لا</v>
          </cell>
          <cell r="D121" t="str">
            <v>لا</v>
          </cell>
          <cell r="F121" t="str">
            <v>أكثر من أسبوع وأقل من شهر</v>
          </cell>
          <cell r="H121" t="str">
            <v>طارئ بسبب كارثة أو أزمة مفاجئة</v>
          </cell>
          <cell r="J121" t="str">
            <v>لا</v>
          </cell>
          <cell r="L121" t="str">
            <v>الحصول على أرباح تغطي بعض مصروفات الجمعية</v>
          </cell>
          <cell r="N121" t="str">
            <v>لا</v>
          </cell>
          <cell r="P121" t="str">
            <v>من 2,000 شيكل إلى أقل من 20 ألف شيكل</v>
          </cell>
          <cell r="R121" t="str">
            <v>لا</v>
          </cell>
          <cell r="V121" t="str">
            <v>جزر كوك</v>
          </cell>
        </row>
        <row r="122">
          <cell r="B122" t="str">
            <v>ليس برنامج</v>
          </cell>
          <cell r="D122" t="str">
            <v>مختلط</v>
          </cell>
          <cell r="F122" t="str">
            <v>من شهر إلى أقل من ثلاثة سنوات</v>
          </cell>
          <cell r="H122" t="str">
            <v>عاجل مرتبط بموعد محدد وتأخر المانح في الإبلاغ عن الموافقة</v>
          </cell>
          <cell r="J122">
            <v>0</v>
          </cell>
          <cell r="L122">
            <v>0</v>
          </cell>
          <cell r="N122">
            <v>0</v>
          </cell>
          <cell r="P122" t="str">
            <v xml:space="preserve"> أكثر من 20 ألف شيكل</v>
          </cell>
          <cell r="R122">
            <v>0</v>
          </cell>
          <cell r="V122" t="str">
            <v>جزر كيب  فيرد</v>
          </cell>
        </row>
        <row r="123">
          <cell r="B123">
            <v>0</v>
          </cell>
          <cell r="D123">
            <v>0</v>
          </cell>
          <cell r="F123" t="str">
            <v>أكثر من ثلاثة سنوات</v>
          </cell>
          <cell r="H123">
            <v>0</v>
          </cell>
          <cell r="J123">
            <v>0</v>
          </cell>
          <cell r="L123">
            <v>0</v>
          </cell>
          <cell r="N123">
            <v>0</v>
          </cell>
          <cell r="P123">
            <v>0</v>
          </cell>
          <cell r="R123">
            <v>0</v>
          </cell>
          <cell r="V123" t="str">
            <v>جزر مارشال</v>
          </cell>
        </row>
        <row r="124">
          <cell r="B124">
            <v>0</v>
          </cell>
          <cell r="D124">
            <v>0</v>
          </cell>
          <cell r="F124">
            <v>0</v>
          </cell>
          <cell r="H124">
            <v>0</v>
          </cell>
          <cell r="J124">
            <v>0</v>
          </cell>
          <cell r="L124">
            <v>0</v>
          </cell>
          <cell r="N124">
            <v>0</v>
          </cell>
          <cell r="P124">
            <v>0</v>
          </cell>
          <cell r="R124">
            <v>0</v>
          </cell>
          <cell r="V124" t="str">
            <v>جزر ماريانا الشمالية</v>
          </cell>
        </row>
        <row r="125">
          <cell r="B125">
            <v>0</v>
          </cell>
          <cell r="D125">
            <v>0</v>
          </cell>
          <cell r="F125">
            <v>0</v>
          </cell>
          <cell r="H125">
            <v>0</v>
          </cell>
          <cell r="J125">
            <v>0</v>
          </cell>
          <cell r="L125">
            <v>0</v>
          </cell>
          <cell r="N125">
            <v>0</v>
          </cell>
          <cell r="P125">
            <v>0</v>
          </cell>
          <cell r="R125">
            <v>0</v>
          </cell>
          <cell r="V125" t="str">
            <v>جزر مونتسرات</v>
          </cell>
        </row>
        <row r="126">
          <cell r="B126">
            <v>0</v>
          </cell>
          <cell r="D126">
            <v>0</v>
          </cell>
          <cell r="F126">
            <v>0</v>
          </cell>
          <cell r="H126">
            <v>0</v>
          </cell>
          <cell r="J126">
            <v>0</v>
          </cell>
          <cell r="L126">
            <v>0</v>
          </cell>
          <cell r="N126">
            <v>0</v>
          </cell>
          <cell r="P126">
            <v>0</v>
          </cell>
          <cell r="R126">
            <v>0</v>
          </cell>
          <cell r="V126" t="str">
            <v>جزر ولز و فوتونا</v>
          </cell>
        </row>
        <row r="127">
          <cell r="B127">
            <v>0</v>
          </cell>
          <cell r="D127">
            <v>0</v>
          </cell>
          <cell r="F127">
            <v>0</v>
          </cell>
          <cell r="H127">
            <v>0</v>
          </cell>
          <cell r="J127">
            <v>0</v>
          </cell>
          <cell r="L127">
            <v>0</v>
          </cell>
          <cell r="N127">
            <v>0</v>
          </cell>
          <cell r="P127">
            <v>0</v>
          </cell>
          <cell r="R127">
            <v>0</v>
          </cell>
          <cell r="V127" t="str">
            <v>جزرفايرو</v>
          </cell>
        </row>
        <row r="128">
          <cell r="V128" t="str">
            <v>جزو الترك و كايكوس</v>
          </cell>
        </row>
        <row r="129">
          <cell r="V129" t="str">
            <v>جزيرة أوربا</v>
          </cell>
        </row>
        <row r="130">
          <cell r="B130" t="str">
            <v>نعم</v>
          </cell>
          <cell r="D130" t="str">
            <v>نعم</v>
          </cell>
          <cell r="V130" t="str">
            <v>جزيرة سان فينست</v>
          </cell>
        </row>
        <row r="131">
          <cell r="B131" t="str">
            <v>لا</v>
          </cell>
          <cell r="D131" t="str">
            <v>لا</v>
          </cell>
          <cell r="V131" t="str">
            <v>جزيرة سانت لوسيا</v>
          </cell>
        </row>
        <row r="132">
          <cell r="B132" t="str">
            <v>تمويل ذاتي</v>
          </cell>
          <cell r="D132" t="str">
            <v>تحت التنفيذ</v>
          </cell>
          <cell r="V132" t="str">
            <v>جزيرة سانت هيلينا</v>
          </cell>
        </row>
        <row r="133">
          <cell r="B133">
            <v>0</v>
          </cell>
          <cell r="D133">
            <v>0</v>
          </cell>
          <cell r="V133" t="str">
            <v>جزيرة غوادولوب</v>
          </cell>
        </row>
        <row r="134">
          <cell r="B134">
            <v>0</v>
          </cell>
          <cell r="D134">
            <v>0</v>
          </cell>
          <cell r="V134" t="str">
            <v>جزيرة غوام</v>
          </cell>
        </row>
        <row r="135">
          <cell r="B135">
            <v>0</v>
          </cell>
          <cell r="D135">
            <v>0</v>
          </cell>
          <cell r="V135" t="str">
            <v>جزيرة نورفولك</v>
          </cell>
        </row>
        <row r="136">
          <cell r="B136">
            <v>0</v>
          </cell>
          <cell r="D136">
            <v>0</v>
          </cell>
          <cell r="V136" t="str">
            <v>جزيرة نورو</v>
          </cell>
        </row>
        <row r="137">
          <cell r="B137">
            <v>0</v>
          </cell>
          <cell r="D137">
            <v>0</v>
          </cell>
          <cell r="V137" t="str">
            <v>جزيرة نيواي</v>
          </cell>
        </row>
        <row r="138">
          <cell r="V138" t="str">
            <v>جنوب أفريقيا</v>
          </cell>
        </row>
        <row r="139">
          <cell r="V139" t="str">
            <v>جواتيمالا</v>
          </cell>
        </row>
        <row r="140">
          <cell r="V140" t="str">
            <v>جورجيا</v>
          </cell>
        </row>
        <row r="141">
          <cell r="V141" t="str">
            <v>جيبوتي</v>
          </cell>
        </row>
        <row r="142">
          <cell r="V142" t="str">
            <v>رواندا</v>
          </cell>
        </row>
        <row r="143">
          <cell r="V143" t="str">
            <v>روسيا الاتحادية</v>
          </cell>
        </row>
        <row r="144">
          <cell r="V144" t="str">
            <v>رومانيا</v>
          </cell>
        </row>
        <row r="145">
          <cell r="V145" t="str">
            <v>زامبيا</v>
          </cell>
        </row>
        <row r="146">
          <cell r="V146" t="str">
            <v>زمبابوي</v>
          </cell>
        </row>
        <row r="147">
          <cell r="V147" t="str">
            <v>ساحل العاج</v>
          </cell>
        </row>
        <row r="148">
          <cell r="V148" t="str">
            <v>سامو</v>
          </cell>
        </row>
        <row r="149">
          <cell r="V149" t="str">
            <v>سامو الأمريكية</v>
          </cell>
        </row>
        <row r="150">
          <cell r="V150" t="str">
            <v>سان مارينو</v>
          </cell>
        </row>
        <row r="151">
          <cell r="V151" t="str">
            <v>سانت كتس اند نيفيس</v>
          </cell>
        </row>
        <row r="152">
          <cell r="V152" t="str">
            <v>سأو توم وبرينسيب</v>
          </cell>
        </row>
        <row r="153">
          <cell r="V153" t="str">
            <v>سريلانكا</v>
          </cell>
        </row>
        <row r="154">
          <cell r="V154" t="str">
            <v>سلطنة عمان</v>
          </cell>
        </row>
        <row r="155">
          <cell r="V155" t="str">
            <v>سلوفاكيا</v>
          </cell>
        </row>
        <row r="156">
          <cell r="V156" t="str">
            <v>سلوفينيا</v>
          </cell>
        </row>
        <row r="157">
          <cell r="V157" t="str">
            <v>سنغافورة</v>
          </cell>
        </row>
        <row r="158">
          <cell r="V158" t="str">
            <v>سوازيلاند</v>
          </cell>
        </row>
        <row r="159">
          <cell r="V159" t="str">
            <v>سوريا</v>
          </cell>
        </row>
        <row r="160">
          <cell r="V160" t="str">
            <v>سورينام</v>
          </cell>
        </row>
        <row r="161">
          <cell r="V161" t="str">
            <v>سويسرا</v>
          </cell>
        </row>
        <row r="162">
          <cell r="V162" t="str">
            <v>سيراليون</v>
          </cell>
        </row>
        <row r="163">
          <cell r="V163" t="str">
            <v>سيشلز</v>
          </cell>
        </row>
        <row r="164">
          <cell r="V164" t="str">
            <v>شيلي</v>
          </cell>
        </row>
        <row r="165">
          <cell r="V165" t="str">
            <v>طاجكستان</v>
          </cell>
        </row>
        <row r="166">
          <cell r="V166" t="str">
            <v>غانا</v>
          </cell>
        </row>
        <row r="167">
          <cell r="V167" t="str">
            <v>غينيا</v>
          </cell>
        </row>
        <row r="168">
          <cell r="V168" t="str">
            <v>غينيا الاستوائية</v>
          </cell>
        </row>
        <row r="169">
          <cell r="V169" t="str">
            <v>غينيا بيساو</v>
          </cell>
        </row>
        <row r="170">
          <cell r="V170" t="str">
            <v>فانواتو</v>
          </cell>
        </row>
        <row r="171">
          <cell r="V171" t="str">
            <v>فرنسا</v>
          </cell>
        </row>
        <row r="172">
          <cell r="V172" t="str">
            <v>فنزويلا</v>
          </cell>
        </row>
        <row r="173">
          <cell r="V173" t="str">
            <v>فنلندا</v>
          </cell>
        </row>
        <row r="174">
          <cell r="V174" t="str">
            <v>فيتنام</v>
          </cell>
        </row>
        <row r="175">
          <cell r="V175" t="str">
            <v>قبرص</v>
          </cell>
        </row>
        <row r="176">
          <cell r="V176" t="str">
            <v>قطر</v>
          </cell>
        </row>
        <row r="177">
          <cell r="V177" t="str">
            <v>قيرغيزستان</v>
          </cell>
        </row>
        <row r="178">
          <cell r="V178" t="str">
            <v>كازخستان</v>
          </cell>
        </row>
        <row r="179">
          <cell r="V179" t="str">
            <v>كرواتيا</v>
          </cell>
        </row>
        <row r="180">
          <cell r="V180" t="str">
            <v>كمبوديا</v>
          </cell>
        </row>
        <row r="181">
          <cell r="V181" t="str">
            <v>كندا</v>
          </cell>
        </row>
        <row r="182">
          <cell r="V182" t="str">
            <v>كوبا</v>
          </cell>
        </row>
        <row r="183">
          <cell r="V183" t="str">
            <v>كوريا الجنوبية</v>
          </cell>
        </row>
        <row r="184">
          <cell r="V184" t="str">
            <v>كوريا الشمالية</v>
          </cell>
        </row>
        <row r="185">
          <cell r="V185" t="str">
            <v>كوستاريكا</v>
          </cell>
        </row>
        <row r="186">
          <cell r="V186" t="str">
            <v>كولومبيا</v>
          </cell>
        </row>
        <row r="187">
          <cell r="V187" t="str">
            <v>كيريباتي</v>
          </cell>
        </row>
        <row r="188">
          <cell r="V188" t="str">
            <v>كينيا</v>
          </cell>
        </row>
        <row r="189">
          <cell r="V189" t="str">
            <v>لاتفيا</v>
          </cell>
        </row>
        <row r="190">
          <cell r="V190" t="str">
            <v>لاوس</v>
          </cell>
        </row>
        <row r="191">
          <cell r="V191" t="str">
            <v>لبنان</v>
          </cell>
        </row>
        <row r="192">
          <cell r="V192" t="str">
            <v>لكسمبورج</v>
          </cell>
        </row>
        <row r="193">
          <cell r="V193" t="str">
            <v>ليبيا</v>
          </cell>
        </row>
        <row r="194">
          <cell r="V194" t="str">
            <v>ليبيريا</v>
          </cell>
        </row>
        <row r="195">
          <cell r="V195" t="str">
            <v>ليثوانيا</v>
          </cell>
        </row>
        <row r="196">
          <cell r="V196" t="str">
            <v>ليسوثو</v>
          </cell>
        </row>
        <row r="197">
          <cell r="V197" t="str">
            <v>ليشنشتين</v>
          </cell>
        </row>
        <row r="198">
          <cell r="V198" t="str">
            <v>ماكاو</v>
          </cell>
        </row>
        <row r="199">
          <cell r="V199" t="str">
            <v>مالاوي</v>
          </cell>
        </row>
        <row r="200">
          <cell r="V200" t="str">
            <v>مالطا</v>
          </cell>
        </row>
        <row r="201">
          <cell r="V201" t="str">
            <v>مالي</v>
          </cell>
        </row>
        <row r="202">
          <cell r="V202" t="str">
            <v>ماليزيا</v>
          </cell>
        </row>
        <row r="203">
          <cell r="V203" t="str">
            <v>مايوت</v>
          </cell>
        </row>
        <row r="204">
          <cell r="V204" t="str">
            <v>مدغشقر</v>
          </cell>
        </row>
        <row r="205">
          <cell r="V205" t="str">
            <v>مصر</v>
          </cell>
        </row>
        <row r="206">
          <cell r="V206" t="str">
            <v>مقدونيا اليوغوسلافية السابقة</v>
          </cell>
        </row>
        <row r="207">
          <cell r="V207" t="str">
            <v>منغوليا</v>
          </cell>
        </row>
        <row r="208">
          <cell r="V208" t="str">
            <v>موريتلنيا</v>
          </cell>
        </row>
        <row r="209">
          <cell r="V209" t="str">
            <v>موريشيس</v>
          </cell>
        </row>
        <row r="210">
          <cell r="V210" t="str">
            <v>موزمبيق</v>
          </cell>
        </row>
        <row r="211">
          <cell r="V211" t="str">
            <v>مولدافيا</v>
          </cell>
        </row>
        <row r="212">
          <cell r="V212" t="str">
            <v>موناكو</v>
          </cell>
        </row>
        <row r="213">
          <cell r="V213" t="str">
            <v>ميكرونيزيا</v>
          </cell>
        </row>
        <row r="214">
          <cell r="V214" t="str">
            <v>ناميبيا</v>
          </cell>
        </row>
        <row r="215">
          <cell r="V215" t="str">
            <v>نيجيريا</v>
          </cell>
        </row>
        <row r="216">
          <cell r="V216" t="str">
            <v>نيكاراجوا</v>
          </cell>
        </row>
        <row r="217">
          <cell r="V217" t="str">
            <v>نيو كليدونيا</v>
          </cell>
        </row>
        <row r="218">
          <cell r="V218" t="str">
            <v>نيوزلندا</v>
          </cell>
        </row>
        <row r="219">
          <cell r="V219" t="str">
            <v>هاييتي</v>
          </cell>
        </row>
        <row r="220">
          <cell r="V220" t="str">
            <v>هندوراس</v>
          </cell>
        </row>
        <row r="221">
          <cell r="V221" t="str">
            <v>هنغاريا</v>
          </cell>
        </row>
        <row r="222">
          <cell r="V222" t="str">
            <v>هولندا</v>
          </cell>
        </row>
        <row r="223">
          <cell r="V223" t="str">
            <v>هونج كونج</v>
          </cell>
        </row>
        <row r="224">
          <cell r="V224" t="str">
            <v>الاتحاد الأوروبي</v>
          </cell>
        </row>
        <row r="225">
          <cell r="V225" t="str">
            <v>-</v>
          </cell>
        </row>
        <row r="238">
          <cell r="V238">
            <v>0</v>
          </cell>
        </row>
        <row r="239">
          <cell r="V239">
            <v>0</v>
          </cell>
        </row>
        <row r="240">
          <cell r="V240">
            <v>0</v>
          </cell>
        </row>
        <row r="241">
          <cell r="V241">
            <v>0</v>
          </cell>
        </row>
        <row r="242">
          <cell r="V242">
            <v>0</v>
          </cell>
        </row>
        <row r="243">
          <cell r="V243">
            <v>0</v>
          </cell>
        </row>
        <row r="244">
          <cell r="V244">
            <v>0</v>
          </cell>
        </row>
        <row r="245">
          <cell r="V245">
            <v>0</v>
          </cell>
        </row>
        <row r="246">
          <cell r="V246">
            <v>0</v>
          </cell>
        </row>
        <row r="247">
          <cell r="V247">
            <v>0</v>
          </cell>
        </row>
      </sheetData>
      <sheetData sheetId="14">
        <row r="135">
          <cell r="B135" t="str">
            <v>ذكر</v>
          </cell>
          <cell r="D135" t="str">
            <v>أقل من ثانوية عامة</v>
          </cell>
          <cell r="F135" t="str">
            <v>إدارية</v>
          </cell>
          <cell r="H135" t="str">
            <v>الجمعية</v>
          </cell>
          <cell r="J135" t="str">
            <v>مثبت</v>
          </cell>
          <cell r="L135" t="str">
            <v>مستمر</v>
          </cell>
          <cell r="N135" t="str">
            <v>لا يعمل</v>
          </cell>
          <cell r="P135" t="str">
            <v>نعم</v>
          </cell>
          <cell r="R135" t="str">
            <v>نعم</v>
          </cell>
          <cell r="T135" t="str">
            <v>نعم</v>
          </cell>
        </row>
        <row r="136">
          <cell r="B136" t="str">
            <v>أنثى</v>
          </cell>
          <cell r="D136" t="str">
            <v>ثانوية عامة</v>
          </cell>
          <cell r="F136" t="str">
            <v>فنية</v>
          </cell>
          <cell r="H136" t="str">
            <v>المشاريع</v>
          </cell>
          <cell r="J136" t="str">
            <v>عقد مؤقت</v>
          </cell>
          <cell r="L136" t="str">
            <v>انتهى عمله</v>
          </cell>
          <cell r="N136" t="str">
            <v>جهة أهلية</v>
          </cell>
          <cell r="P136" t="str">
            <v>لا</v>
          </cell>
          <cell r="R136" t="str">
            <v>لا</v>
          </cell>
          <cell r="T136" t="str">
            <v>جزئياً</v>
          </cell>
        </row>
        <row r="137">
          <cell r="B137">
            <v>0</v>
          </cell>
          <cell r="D137" t="str">
            <v>دبلوم</v>
          </cell>
          <cell r="F137">
            <v>0</v>
          </cell>
          <cell r="H137" t="str">
            <v>الجمعية والمشاريع</v>
          </cell>
          <cell r="J137" t="str">
            <v>متطوع</v>
          </cell>
          <cell r="L137">
            <v>0</v>
          </cell>
          <cell r="N137" t="str">
            <v>جهة خاصة</v>
          </cell>
          <cell r="P137">
            <v>0</v>
          </cell>
          <cell r="R137">
            <v>0</v>
          </cell>
          <cell r="T137" t="str">
            <v>لا</v>
          </cell>
        </row>
        <row r="138">
          <cell r="B138">
            <v>0</v>
          </cell>
          <cell r="D138" t="str">
            <v>بكالوريوس</v>
          </cell>
          <cell r="F138">
            <v>0</v>
          </cell>
          <cell r="H138" t="str">
            <v>بطالة</v>
          </cell>
          <cell r="J138" t="str">
            <v>إعارة من الحكومة</v>
          </cell>
          <cell r="L138">
            <v>0</v>
          </cell>
          <cell r="N138" t="str">
            <v>جهة حكومية</v>
          </cell>
          <cell r="P138">
            <v>0</v>
          </cell>
          <cell r="R138">
            <v>0</v>
          </cell>
          <cell r="T138" t="str">
            <v>متطوع</v>
          </cell>
        </row>
        <row r="139">
          <cell r="B139">
            <v>0</v>
          </cell>
          <cell r="D139" t="str">
            <v>ماجستير</v>
          </cell>
          <cell r="F139">
            <v>0</v>
          </cell>
          <cell r="H139" t="str">
            <v>مصدر آخر</v>
          </cell>
          <cell r="J139" t="str">
            <v>إعارة من مؤسسة غير حكومية</v>
          </cell>
          <cell r="L139">
            <v>0</v>
          </cell>
          <cell r="N139" t="str">
            <v>متقاعد</v>
          </cell>
          <cell r="P139">
            <v>0</v>
          </cell>
          <cell r="R139">
            <v>0</v>
          </cell>
          <cell r="T139">
            <v>0</v>
          </cell>
        </row>
        <row r="140">
          <cell r="B140">
            <v>0</v>
          </cell>
          <cell r="D140" t="str">
            <v>دكتوراة</v>
          </cell>
          <cell r="F140">
            <v>0</v>
          </cell>
          <cell r="H140">
            <v>0</v>
          </cell>
          <cell r="J140" t="str">
            <v>بطالة حكومية</v>
          </cell>
          <cell r="L140">
            <v>0</v>
          </cell>
          <cell r="N140">
            <v>0</v>
          </cell>
          <cell r="P140">
            <v>0</v>
          </cell>
          <cell r="R140">
            <v>0</v>
          </cell>
          <cell r="T140">
            <v>0</v>
          </cell>
        </row>
        <row r="141">
          <cell r="B141">
            <v>0</v>
          </cell>
          <cell r="D141">
            <v>0</v>
          </cell>
          <cell r="F141">
            <v>0</v>
          </cell>
          <cell r="H141">
            <v>0</v>
          </cell>
          <cell r="J141" t="str">
            <v>بطالة غير حكومية</v>
          </cell>
          <cell r="L141">
            <v>0</v>
          </cell>
          <cell r="N141">
            <v>0</v>
          </cell>
          <cell r="P141">
            <v>0</v>
          </cell>
          <cell r="R141">
            <v>0</v>
          </cell>
          <cell r="T141">
            <v>0</v>
          </cell>
        </row>
        <row r="142">
          <cell r="B142">
            <v>0</v>
          </cell>
          <cell r="D142">
            <v>0</v>
          </cell>
          <cell r="F142">
            <v>0</v>
          </cell>
          <cell r="H142">
            <v>0</v>
          </cell>
          <cell r="J142">
            <v>0</v>
          </cell>
          <cell r="L142">
            <v>0</v>
          </cell>
          <cell r="N142">
            <v>0</v>
          </cell>
          <cell r="P142">
            <v>0</v>
          </cell>
          <cell r="R142">
            <v>0</v>
          </cell>
          <cell r="T142">
            <v>0</v>
          </cell>
        </row>
        <row r="145">
          <cell r="B145" t="str">
            <v>نعم</v>
          </cell>
          <cell r="D145" t="str">
            <v>سليم</v>
          </cell>
          <cell r="F145" t="str">
            <v>كامل</v>
          </cell>
          <cell r="H145" t="str">
            <v>نعم</v>
          </cell>
          <cell r="J145" t="str">
            <v>شمال غزة</v>
          </cell>
        </row>
        <row r="146">
          <cell r="B146" t="str">
            <v>لا</v>
          </cell>
          <cell r="D146" t="str">
            <v>معاق</v>
          </cell>
          <cell r="F146" t="str">
            <v>جزئي</v>
          </cell>
          <cell r="H146" t="str">
            <v>لا</v>
          </cell>
          <cell r="J146" t="str">
            <v>غزة</v>
          </cell>
        </row>
        <row r="147">
          <cell r="B147" t="str">
            <v>متطوع</v>
          </cell>
          <cell r="D147">
            <v>0</v>
          </cell>
          <cell r="F147" t="str">
            <v>لا يوجد</v>
          </cell>
          <cell r="H147">
            <v>0</v>
          </cell>
          <cell r="J147" t="str">
            <v>الوسطى</v>
          </cell>
        </row>
        <row r="148">
          <cell r="B148">
            <v>0</v>
          </cell>
          <cell r="D148">
            <v>0</v>
          </cell>
          <cell r="F148">
            <v>0</v>
          </cell>
          <cell r="H148">
            <v>0</v>
          </cell>
          <cell r="J148" t="str">
            <v>خانيونس</v>
          </cell>
        </row>
        <row r="149">
          <cell r="B149">
            <v>0</v>
          </cell>
          <cell r="D149">
            <v>0</v>
          </cell>
          <cell r="F149">
            <v>0</v>
          </cell>
          <cell r="H149">
            <v>0</v>
          </cell>
          <cell r="J149" t="str">
            <v>رفح</v>
          </cell>
        </row>
        <row r="150">
          <cell r="B150">
            <v>0</v>
          </cell>
          <cell r="D150">
            <v>0</v>
          </cell>
          <cell r="F150">
            <v>0</v>
          </cell>
          <cell r="H150">
            <v>0</v>
          </cell>
          <cell r="J150" t="str">
            <v>الضفة</v>
          </cell>
        </row>
        <row r="151">
          <cell r="B151">
            <v>0</v>
          </cell>
          <cell r="D151">
            <v>0</v>
          </cell>
          <cell r="F151">
            <v>0</v>
          </cell>
          <cell r="H151">
            <v>0</v>
          </cell>
          <cell r="J151" t="str">
            <v>أرض 48</v>
          </cell>
        </row>
        <row r="152">
          <cell r="B152">
            <v>0</v>
          </cell>
          <cell r="D152">
            <v>0</v>
          </cell>
          <cell r="F152">
            <v>0</v>
          </cell>
          <cell r="H152">
            <v>0</v>
          </cell>
          <cell r="J152" t="str">
            <v>خارج فلسطين</v>
          </cell>
        </row>
      </sheetData>
      <sheetData sheetId="15"/>
      <sheetData sheetId="16"/>
      <sheetData sheetId="17">
        <row r="4">
          <cell r="F4" t="str">
            <v>الحصول على أرباح تغطي بعض مصروفات الجمعية</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terface"/>
      <sheetName val="data1"/>
      <sheetName val="data2"/>
      <sheetName val="data3"/>
      <sheetName val="hr"/>
      <sheetName val="Act"/>
      <sheetName val="balance"/>
      <sheetName val="income"/>
      <sheetName val="invest"/>
      <sheetName val="vehicle"/>
      <sheetName val="Acttest"/>
      <sheetName val="hrcal"/>
      <sheetName val="provar"/>
      <sheetName val="datavar"/>
      <sheetName val="chvar"/>
      <sheetName val="test"/>
      <sheetName val="proclass"/>
    </sheetNames>
    <sheetDataSet>
      <sheetData sheetId="0" refreshError="1"/>
      <sheetData sheetId="1">
        <row r="4">
          <cell r="C4">
            <v>2016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D7">
            <v>2</v>
          </cell>
        </row>
      </sheetData>
      <sheetData sheetId="12" refreshError="1"/>
      <sheetData sheetId="13">
        <row r="22">
          <cell r="B22" t="str">
            <v>شمال غزة</v>
          </cell>
        </row>
      </sheetData>
      <sheetData sheetId="14">
        <row r="22">
          <cell r="B22" t="str">
            <v>شمال غزة</v>
          </cell>
        </row>
      </sheetData>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ورقة1"/>
    </sheetNames>
    <sheetDataSet>
      <sheetData sheetId="0">
        <row r="38">
          <cell r="C38" t="str">
            <v>M</v>
          </cell>
          <cell r="E38" t="str">
            <v>F</v>
          </cell>
        </row>
        <row r="39">
          <cell r="C39" t="str">
            <v>H</v>
          </cell>
          <cell r="D39" t="str">
            <v>N</v>
          </cell>
          <cell r="E39" t="str">
            <v>H</v>
          </cell>
          <cell r="F39" t="str">
            <v>N</v>
          </cell>
        </row>
        <row r="40">
          <cell r="C40">
            <v>194</v>
          </cell>
          <cell r="D40">
            <v>1396</v>
          </cell>
          <cell r="E40">
            <v>378</v>
          </cell>
          <cell r="F40">
            <v>541</v>
          </cell>
        </row>
      </sheetData>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ssoha@el-amal.org"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adahi@el-amal.org" TargetMode="External"/><Relationship Id="rId3" Type="http://schemas.openxmlformats.org/officeDocument/2006/relationships/hyperlink" Target="mailto:melhajyousef@el-amal.org" TargetMode="External"/><Relationship Id="rId7" Type="http://schemas.openxmlformats.org/officeDocument/2006/relationships/hyperlink" Target="mailto:engsoheil23@hotmail.com" TargetMode="External"/><Relationship Id="rId12" Type="http://schemas.openxmlformats.org/officeDocument/2006/relationships/drawing" Target="../drawings/drawing2.xml"/><Relationship Id="rId2" Type="http://schemas.openxmlformats.org/officeDocument/2006/relationships/hyperlink" Target="mailto:mothman@el-amal.org" TargetMode="External"/><Relationship Id="rId1" Type="http://schemas.openxmlformats.org/officeDocument/2006/relationships/hyperlink" Target="mailto:ziadhoson@el-amal.org" TargetMode="External"/><Relationship Id="rId6" Type="http://schemas.openxmlformats.org/officeDocument/2006/relationships/hyperlink" Target="mailto:kamilia-albayoumi@hotmail.com" TargetMode="External"/><Relationship Id="rId11" Type="http://schemas.openxmlformats.org/officeDocument/2006/relationships/printerSettings" Target="../printerSettings/printerSettings8.bin"/><Relationship Id="rId5" Type="http://schemas.openxmlformats.org/officeDocument/2006/relationships/hyperlink" Target="mailto:delholy@el-amal.org" TargetMode="External"/><Relationship Id="rId10" Type="http://schemas.openxmlformats.org/officeDocument/2006/relationships/hyperlink" Target="mailto:bod@el-amal.org" TargetMode="External"/><Relationship Id="rId4" Type="http://schemas.openxmlformats.org/officeDocument/2006/relationships/hyperlink" Target="mailto:rawadalla@el-amal.org" TargetMode="External"/><Relationship Id="rId9" Type="http://schemas.openxmlformats.org/officeDocument/2006/relationships/hyperlink" Target="mailto:w.el-qadi@unrwa.org"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2:M33"/>
  <sheetViews>
    <sheetView rightToLeft="1" topLeftCell="A7" workbookViewId="0">
      <selection activeCell="M27" sqref="M27"/>
    </sheetView>
  </sheetViews>
  <sheetFormatPr defaultRowHeight="15"/>
  <cols>
    <col min="1" max="13" width="9" style="1"/>
  </cols>
  <sheetData>
    <row r="2" spans="4:13">
      <c r="K2" s="811" t="s">
        <v>940</v>
      </c>
      <c r="L2" s="811"/>
      <c r="M2" s="811"/>
    </row>
    <row r="3" spans="4:13">
      <c r="J3" s="520"/>
      <c r="K3" s="811"/>
      <c r="L3" s="811"/>
      <c r="M3" s="811"/>
    </row>
    <row r="4" spans="4:13">
      <c r="D4" s="520"/>
      <c r="J4" s="520"/>
    </row>
    <row r="5" spans="4:13">
      <c r="D5" s="520"/>
      <c r="J5" s="520"/>
    </row>
    <row r="11" spans="4:13">
      <c r="E11" s="520"/>
      <c r="F11" s="520"/>
      <c r="G11" s="520"/>
      <c r="H11" s="520"/>
      <c r="I11" s="520"/>
      <c r="J11" s="8"/>
    </row>
    <row r="24" spans="2:13">
      <c r="B24" s="812" t="s">
        <v>941</v>
      </c>
      <c r="C24" s="812"/>
      <c r="D24" s="812"/>
      <c r="E24" s="813"/>
      <c r="F24" s="812" t="s">
        <v>942</v>
      </c>
      <c r="G24" s="812"/>
      <c r="H24" s="812"/>
      <c r="I24" s="813"/>
    </row>
    <row r="25" spans="2:13">
      <c r="B25" s="812"/>
      <c r="C25" s="812"/>
      <c r="D25" s="812"/>
      <c r="E25" s="813"/>
      <c r="F25" s="812"/>
      <c r="G25" s="812"/>
      <c r="H25" s="812"/>
      <c r="I25" s="813"/>
    </row>
    <row r="26" spans="2:13">
      <c r="B26" s="812"/>
      <c r="C26" s="812"/>
      <c r="D26" s="812"/>
      <c r="E26" s="813"/>
      <c r="F26" s="812"/>
      <c r="G26" s="812"/>
      <c r="H26" s="812"/>
      <c r="I26" s="813"/>
    </row>
    <row r="27" spans="2:13">
      <c r="B27" s="814" t="s">
        <v>943</v>
      </c>
      <c r="C27" s="814"/>
      <c r="D27" s="814"/>
      <c r="E27" s="813"/>
      <c r="F27" s="814" t="s">
        <v>944</v>
      </c>
      <c r="G27" s="814"/>
      <c r="H27" s="814"/>
      <c r="I27" s="813"/>
    </row>
    <row r="28" spans="2:13">
      <c r="B28" s="814"/>
      <c r="C28" s="814"/>
      <c r="D28" s="814"/>
      <c r="E28" s="813"/>
      <c r="F28" s="814"/>
      <c r="G28" s="814"/>
      <c r="H28" s="814"/>
      <c r="I28" s="813"/>
    </row>
    <row r="29" spans="2:13">
      <c r="B29" s="814"/>
      <c r="C29" s="814"/>
      <c r="D29" s="814"/>
      <c r="E29" s="813"/>
      <c r="F29" s="814"/>
      <c r="G29" s="814"/>
      <c r="H29" s="814"/>
      <c r="I29" s="813"/>
    </row>
    <row r="31" spans="2:13">
      <c r="H31" s="809" t="s">
        <v>369</v>
      </c>
      <c r="I31" s="809"/>
      <c r="J31" s="809"/>
      <c r="K31" s="810" t="s">
        <v>945</v>
      </c>
      <c r="L31" s="810"/>
      <c r="M31" s="810"/>
    </row>
    <row r="32" spans="2:13">
      <c r="H32" s="809"/>
      <c r="I32" s="809"/>
      <c r="J32" s="809"/>
      <c r="K32" s="810"/>
      <c r="L32" s="810"/>
      <c r="M32" s="810"/>
    </row>
    <row r="33" spans="8:13">
      <c r="H33" s="809"/>
      <c r="I33" s="809"/>
      <c r="J33" s="809"/>
      <c r="K33" s="810"/>
      <c r="L33" s="810"/>
      <c r="M33" s="810"/>
    </row>
  </sheetData>
  <mergeCells count="11">
    <mergeCell ref="H31:J33"/>
    <mergeCell ref="K31:M33"/>
    <mergeCell ref="K2:M3"/>
    <mergeCell ref="B24:D26"/>
    <mergeCell ref="E24:E26"/>
    <mergeCell ref="F24:H26"/>
    <mergeCell ref="I24:I26"/>
    <mergeCell ref="B27:D29"/>
    <mergeCell ref="E27:E29"/>
    <mergeCell ref="F27:H29"/>
    <mergeCell ref="I27:I29"/>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sheetPr>
  <dimension ref="A1:H17"/>
  <sheetViews>
    <sheetView rightToLeft="1" view="pageBreakPreview" zoomScale="77" zoomScaleNormal="100" zoomScaleSheetLayoutView="77" workbookViewId="0">
      <selection activeCell="C11" sqref="C11"/>
    </sheetView>
  </sheetViews>
  <sheetFormatPr defaultColWidth="9" defaultRowHeight="21"/>
  <cols>
    <col min="1" max="1" width="27.42578125" style="4" customWidth="1"/>
    <col min="2" max="2" width="21.42578125" style="4" customWidth="1"/>
    <col min="3" max="3" width="22.140625" style="4" customWidth="1"/>
    <col min="4" max="4" width="24.5703125" style="4" customWidth="1"/>
    <col min="5" max="5" width="16" style="4" customWidth="1"/>
    <col min="6" max="6" width="14.7109375" style="4" customWidth="1"/>
    <col min="7" max="7" width="14.5703125" style="4" customWidth="1"/>
    <col min="8" max="8" width="22.28515625" style="4" customWidth="1"/>
    <col min="9" max="16384" width="9" style="1"/>
  </cols>
  <sheetData>
    <row r="1" spans="1:8" ht="35.25" customHeight="1" thickBot="1">
      <c r="A1" s="815" t="s">
        <v>946</v>
      </c>
      <c r="B1" s="815"/>
      <c r="C1" s="815"/>
      <c r="D1" s="815"/>
      <c r="E1" s="815"/>
      <c r="F1" s="815"/>
      <c r="G1" s="815"/>
      <c r="H1" s="522">
        <v>1</v>
      </c>
    </row>
    <row r="2" spans="1:8" s="23" customFormat="1" ht="39.950000000000003" customHeight="1">
      <c r="A2" s="523" t="s">
        <v>49</v>
      </c>
      <c r="B2" s="822" t="s">
        <v>369</v>
      </c>
      <c r="C2" s="822"/>
      <c r="D2" s="524" t="s">
        <v>50</v>
      </c>
      <c r="E2" s="525">
        <v>5058</v>
      </c>
      <c r="F2" s="524" t="s">
        <v>51</v>
      </c>
      <c r="G2" s="827">
        <v>2017</v>
      </c>
      <c r="H2" s="828"/>
    </row>
    <row r="3" spans="1:8" s="23" customFormat="1" ht="39.950000000000003" customHeight="1">
      <c r="A3" s="526" t="s">
        <v>52</v>
      </c>
      <c r="B3" s="527" t="s">
        <v>53</v>
      </c>
      <c r="C3" s="527" t="s">
        <v>54</v>
      </c>
      <c r="D3" s="527" t="s">
        <v>55</v>
      </c>
      <c r="E3" s="527" t="s">
        <v>56</v>
      </c>
      <c r="F3" s="823" t="s">
        <v>57</v>
      </c>
      <c r="G3" s="823"/>
      <c r="H3" s="824"/>
    </row>
    <row r="4" spans="1:8" s="23" customFormat="1" ht="39.950000000000003" customHeight="1">
      <c r="A4" s="528" t="s">
        <v>231</v>
      </c>
      <c r="B4" s="529">
        <v>36043</v>
      </c>
      <c r="C4" s="529" t="s">
        <v>372</v>
      </c>
      <c r="D4" s="529" t="s">
        <v>373</v>
      </c>
      <c r="E4" s="530">
        <v>598919218</v>
      </c>
      <c r="F4" s="816" t="s">
        <v>58</v>
      </c>
      <c r="G4" s="816"/>
      <c r="H4" s="817"/>
    </row>
    <row r="5" spans="1:8" s="23" customFormat="1" ht="39.950000000000003" customHeight="1">
      <c r="A5" s="526" t="s">
        <v>59</v>
      </c>
      <c r="B5" s="825" t="s">
        <v>370</v>
      </c>
      <c r="C5" s="825"/>
      <c r="D5" s="527" t="s">
        <v>60</v>
      </c>
      <c r="E5" s="825" t="s">
        <v>371</v>
      </c>
      <c r="F5" s="825"/>
      <c r="G5" s="825"/>
      <c r="H5" s="826"/>
    </row>
    <row r="6" spans="1:8" s="23" customFormat="1" ht="39.950000000000003" customHeight="1">
      <c r="A6" s="531" t="s">
        <v>61</v>
      </c>
      <c r="B6" s="818" t="s">
        <v>369</v>
      </c>
      <c r="C6" s="818"/>
      <c r="D6" s="489" t="s">
        <v>62</v>
      </c>
      <c r="E6" s="819" t="s">
        <v>369</v>
      </c>
      <c r="F6" s="819"/>
      <c r="G6" s="819"/>
      <c r="H6" s="820"/>
    </row>
    <row r="7" spans="1:8" s="23" customFormat="1" ht="39.950000000000003" customHeight="1">
      <c r="A7" s="532" t="s">
        <v>0</v>
      </c>
      <c r="B7" s="527" t="s">
        <v>1</v>
      </c>
      <c r="C7" s="527" t="s">
        <v>63</v>
      </c>
      <c r="D7" s="527" t="s">
        <v>233</v>
      </c>
      <c r="E7" s="533" t="s">
        <v>64</v>
      </c>
      <c r="F7" s="527" t="s">
        <v>65</v>
      </c>
      <c r="G7" s="533" t="s">
        <v>66</v>
      </c>
      <c r="H7" s="534" t="s">
        <v>65</v>
      </c>
    </row>
    <row r="8" spans="1:8" s="23" customFormat="1" ht="39.950000000000003" customHeight="1">
      <c r="A8" s="531" t="s">
        <v>67</v>
      </c>
      <c r="B8" s="489" t="s">
        <v>67</v>
      </c>
      <c r="C8" s="489" t="s">
        <v>69</v>
      </c>
      <c r="D8" s="521" t="s">
        <v>70</v>
      </c>
      <c r="E8" s="489" t="s">
        <v>71</v>
      </c>
      <c r="F8" s="530" t="s">
        <v>80</v>
      </c>
      <c r="G8" s="489" t="s">
        <v>71</v>
      </c>
      <c r="H8" s="535" t="s">
        <v>80</v>
      </c>
    </row>
    <row r="9" spans="1:8" s="23" customFormat="1" ht="39.950000000000003" customHeight="1">
      <c r="A9" s="536" t="s">
        <v>72</v>
      </c>
      <c r="B9" s="527" t="s">
        <v>285</v>
      </c>
      <c r="C9" s="823" t="s">
        <v>73</v>
      </c>
      <c r="D9" s="823"/>
      <c r="E9" s="537">
        <v>103</v>
      </c>
      <c r="F9" s="823" t="s">
        <v>74</v>
      </c>
      <c r="G9" s="823"/>
      <c r="H9" s="538">
        <v>8034</v>
      </c>
    </row>
    <row r="10" spans="1:8" s="23" customFormat="1" ht="39.950000000000003" customHeight="1">
      <c r="A10" s="531" t="s">
        <v>75</v>
      </c>
      <c r="B10" s="489" t="s">
        <v>76</v>
      </c>
      <c r="C10" s="539">
        <v>0.33333333333333331</v>
      </c>
      <c r="D10" s="489" t="s">
        <v>16</v>
      </c>
      <c r="E10" s="539">
        <v>0.58333333333333337</v>
      </c>
      <c r="F10" s="821" t="s">
        <v>77</v>
      </c>
      <c r="G10" s="821"/>
      <c r="H10" s="540">
        <v>0.29166666666666669</v>
      </c>
    </row>
    <row r="11" spans="1:8" s="23" customFormat="1" ht="39.950000000000003" customHeight="1">
      <c r="A11" s="526" t="s">
        <v>78</v>
      </c>
      <c r="B11" s="527" t="s">
        <v>79</v>
      </c>
      <c r="C11" s="527" t="s">
        <v>3</v>
      </c>
      <c r="D11" s="823" t="s">
        <v>4</v>
      </c>
      <c r="E11" s="823"/>
      <c r="F11" s="823"/>
      <c r="G11" s="823"/>
      <c r="H11" s="824"/>
    </row>
    <row r="12" spans="1:8" s="23" customFormat="1" ht="52.5" customHeight="1">
      <c r="A12" s="541" t="s">
        <v>232</v>
      </c>
      <c r="B12" s="489" t="s">
        <v>81</v>
      </c>
      <c r="C12" s="530">
        <v>599992828</v>
      </c>
      <c r="D12" s="831" t="s">
        <v>809</v>
      </c>
      <c r="E12" s="832"/>
      <c r="F12" s="832"/>
      <c r="G12" s="832"/>
      <c r="H12" s="833"/>
    </row>
    <row r="13" spans="1:8" s="35" customFormat="1" ht="63">
      <c r="A13" s="542" t="s">
        <v>82</v>
      </c>
      <c r="B13" s="543" t="s">
        <v>83</v>
      </c>
      <c r="C13" s="544" t="s">
        <v>84</v>
      </c>
      <c r="D13" s="544" t="s">
        <v>85</v>
      </c>
      <c r="E13" s="544" t="s">
        <v>86</v>
      </c>
      <c r="F13" s="834" t="s">
        <v>87</v>
      </c>
      <c r="G13" s="834"/>
      <c r="H13" s="545" t="s">
        <v>88</v>
      </c>
    </row>
    <row r="14" spans="1:8" s="23" customFormat="1" ht="36" customHeight="1">
      <c r="A14" s="528">
        <v>9</v>
      </c>
      <c r="B14" s="530">
        <v>3</v>
      </c>
      <c r="C14" s="529">
        <v>42861</v>
      </c>
      <c r="D14" s="529">
        <v>42861</v>
      </c>
      <c r="E14" s="529">
        <v>43957</v>
      </c>
      <c r="F14" s="821" t="s">
        <v>89</v>
      </c>
      <c r="G14" s="821"/>
      <c r="H14" s="535">
        <v>598919218</v>
      </c>
    </row>
    <row r="15" spans="1:8" s="35" customFormat="1" ht="81.75" customHeight="1">
      <c r="A15" s="546" t="s">
        <v>90</v>
      </c>
      <c r="B15" s="547" t="s">
        <v>91</v>
      </c>
      <c r="C15" s="547" t="s">
        <v>92</v>
      </c>
      <c r="D15" s="547" t="s">
        <v>93</v>
      </c>
      <c r="E15" s="547" t="s">
        <v>94</v>
      </c>
      <c r="F15" s="547" t="s">
        <v>95</v>
      </c>
      <c r="G15" s="547" t="s">
        <v>96</v>
      </c>
      <c r="H15" s="548" t="s">
        <v>97</v>
      </c>
    </row>
    <row r="16" spans="1:8" s="23" customFormat="1" ht="33.75" customHeight="1">
      <c r="A16" s="487">
        <v>13</v>
      </c>
      <c r="B16" s="488">
        <v>13</v>
      </c>
      <c r="C16" s="488">
        <v>13</v>
      </c>
      <c r="D16" s="488">
        <v>0</v>
      </c>
      <c r="E16" s="488">
        <v>78</v>
      </c>
      <c r="F16" s="488">
        <v>78</v>
      </c>
      <c r="G16" s="549">
        <v>42861</v>
      </c>
      <c r="H16" s="550">
        <v>51</v>
      </c>
    </row>
    <row r="17" spans="1:8" s="35" customFormat="1" ht="59.25" customHeight="1" thickBot="1">
      <c r="A17" s="551" t="s">
        <v>98</v>
      </c>
      <c r="B17" s="552" t="s">
        <v>100</v>
      </c>
      <c r="C17" s="552">
        <v>111</v>
      </c>
      <c r="D17" s="552" t="s">
        <v>101</v>
      </c>
      <c r="E17" s="552">
        <v>10</v>
      </c>
      <c r="F17" s="552" t="s">
        <v>292</v>
      </c>
      <c r="G17" s="829">
        <v>121</v>
      </c>
      <c r="H17" s="830"/>
    </row>
  </sheetData>
  <mergeCells count="17">
    <mergeCell ref="G17:H17"/>
    <mergeCell ref="D11:H11"/>
    <mergeCell ref="D12:H12"/>
    <mergeCell ref="F13:G13"/>
    <mergeCell ref="F14:G14"/>
    <mergeCell ref="A1:G1"/>
    <mergeCell ref="F4:H4"/>
    <mergeCell ref="B6:C6"/>
    <mergeCell ref="E6:H6"/>
    <mergeCell ref="F10:G10"/>
    <mergeCell ref="B2:C2"/>
    <mergeCell ref="F3:H3"/>
    <mergeCell ref="B5:C5"/>
    <mergeCell ref="E5:H5"/>
    <mergeCell ref="C9:D9"/>
    <mergeCell ref="F9:G9"/>
    <mergeCell ref="G2:H2"/>
  </mergeCells>
  <conditionalFormatting sqref="H3">
    <cfRule type="cellIs" dxfId="35" priority="22" operator="equal">
      <formula>"موقع إلكترونياً"</formula>
    </cfRule>
    <cfRule type="cellIs" dxfId="34" priority="36" operator="equal">
      <formula>"غير موقع إلكترونياً"</formula>
    </cfRule>
  </conditionalFormatting>
  <conditionalFormatting sqref="C5:E5">
    <cfRule type="expression" dxfId="33" priority="8">
      <formula>IF(C5="",TRUE,FALSE)</formula>
    </cfRule>
  </conditionalFormatting>
  <dataValidations count="10">
    <dataValidation type="list" allowBlank="1" showInputMessage="1" showErrorMessage="1" sqref="A9">
      <formula1>d1.6.1</formula1>
    </dataValidation>
    <dataValidation type="list" allowBlank="1" showInputMessage="1" showErrorMessage="1" sqref="E9">
      <formula1>d1.6.5</formula1>
    </dataValidation>
    <dataValidation type="list" allowBlank="1" showInputMessage="1" showErrorMessage="1" sqref="G9">
      <formula1>d1.6.7</formula1>
    </dataValidation>
    <dataValidation type="list" allowBlank="1" showInputMessage="1" showErrorMessage="1" sqref="B10">
      <formula1>d1.7.1</formula1>
    </dataValidation>
    <dataValidation type="whole" allowBlank="1" showInputMessage="1" showErrorMessage="1" sqref="A16:F16">
      <formula1>0</formula1>
      <formula2>1000000</formula2>
    </dataValidation>
    <dataValidation type="whole" allowBlank="1" showInputMessage="1" showErrorMessage="1" sqref="H16">
      <formula1>0</formula1>
      <formula2>100000</formula2>
    </dataValidation>
    <dataValidation type="date" allowBlank="1" showInputMessage="1" showErrorMessage="1" sqref="B5">
      <formula1>1</formula1>
      <formula2>45658</formula2>
    </dataValidation>
    <dataValidation type="whole" allowBlank="1" showInputMessage="1" showErrorMessage="1" sqref="C5:E5 C14:D14">
      <formula1>0</formula1>
      <formula2>99999999999</formula2>
    </dataValidation>
    <dataValidation type="whole" allowBlank="1" showInputMessage="1" showErrorMessage="1" sqref="E10">
      <formula1>0</formula1>
      <formula2>10000</formula2>
    </dataValidation>
    <dataValidation type="time" allowBlank="1" showInputMessage="1" showErrorMessage="1" sqref="C11 E11">
      <formula1>0</formula1>
      <formula2>0.999305555555556</formula2>
    </dataValidation>
  </dataValidations>
  <hyperlinks>
    <hyperlink ref="D12" r:id="rId1"/>
  </hyperlinks>
  <printOptions horizontalCentered="1" verticalCentered="1"/>
  <pageMargins left="0.11811023622047245" right="0.19685039370078741" top="0.55118110236220474" bottom="0.15748031496062992" header="0.11811023622047245" footer="0.31496062992125984"/>
  <pageSetup paperSize="9" scale="73" orientation="landscape" r:id="rId2"/>
  <legacyDrawing r:id="rId3"/>
  <extLst>
    <ext xmlns:x14="http://schemas.microsoft.com/office/spreadsheetml/2009/9/main" uri="{78C0D931-6437-407d-A8EE-F0AAD7539E65}">
      <x14:conditionalFormattings>
        <x14:conditionalFormatting xmlns:xm="http://schemas.microsoft.com/office/excel/2006/main">
          <x14:cfRule type="cellIs" priority="37" operator="equal" id="{10920D6F-7DEF-4527-8AB7-49B5FEBEE7B3}">
            <xm:f>'\Users\AYDI\Downloads\[تفرير الداخلية.xlsx]datavar'!#REF!</xm:f>
            <x14:dxf>
              <font>
                <color rgb="FF9C0006"/>
              </font>
              <fill>
                <patternFill>
                  <bgColor rgb="FFFFC7CE"/>
                </patternFill>
              </fill>
            </x14:dxf>
          </x14:cfRule>
          <xm:sqref>E3 G3 B6:C7 A9:E9 B10 C11 B5 E7 G9 E10:E11 F5 A14:H14</xm:sqref>
        </x14:conditionalFormatting>
        <x14:conditionalFormatting xmlns:xm="http://schemas.microsoft.com/office/excel/2006/main">
          <x14:cfRule type="expression" priority="34" id="{EDEC3E06-4CF2-4EF9-833E-761259D6A8DB}">
            <xm:f>IF(AND('\Users\AYDI\Downloads\[تفرير الداخلية.xlsx]datavar'!#REF!="",F9="")=TRUE,TRUE,FALSE)</xm:f>
            <x14:dxf>
              <fill>
                <patternFill>
                  <bgColor theme="5" tint="0.79998168889431442"/>
                </patternFill>
              </fill>
            </x14:dxf>
          </x14:cfRule>
          <xm:sqref>F9</xm:sqref>
        </x14:conditionalFormatting>
        <x14:conditionalFormatting xmlns:xm="http://schemas.microsoft.com/office/excel/2006/main">
          <x14:cfRule type="expression" priority="33" id="{3111F702-6D8D-4330-B911-34B4360DAED0}">
            <xm:f>IF(AND('\Users\AYDI\Downloads\[تفرير الداخلية.xlsx]datavar'!#REF!="",H9="")=TRUE,TRUE,FALSE)</xm:f>
            <x14:dxf>
              <fill>
                <patternFill>
                  <bgColor theme="5" tint="0.79998168889431442"/>
                </patternFill>
              </fill>
            </x14:dxf>
          </x14:cfRule>
          <xm:sqref>H9</xm:sqref>
        </x14:conditionalFormatting>
        <x14:conditionalFormatting xmlns:xm="http://schemas.microsoft.com/office/excel/2006/main">
          <x14:cfRule type="expression" priority="32" id="{67B08DE2-D7E6-4127-A935-8C1EDBCC51C4}">
            <xm:f>IF(AND('\Users\AYDI\Downloads\[تفرير الداخلية.xlsx]datavar'!#REF!="",D16="")=TRUE,TRUE,FALSE)</xm:f>
            <x14:dxf>
              <fill>
                <patternFill>
                  <bgColor theme="5" tint="0.79998168889431442"/>
                </patternFill>
              </fill>
            </x14:dxf>
          </x14:cfRule>
          <xm:sqref>D16</xm:sqref>
        </x14:conditionalFormatting>
        <x14:conditionalFormatting xmlns:xm="http://schemas.microsoft.com/office/excel/2006/main">
          <x14:cfRule type="expression" priority="31" id="{33EDF731-17A1-411F-8F79-B9AFE22D4C41}">
            <xm:f>IF(AND('\Users\AYDI\Downloads\[تفرير الداخلية.xlsx]datavar'!#REF!="",A16="")=TRUE,TRUE,FALSE)</xm:f>
            <x14:dxf>
              <fill>
                <patternFill>
                  <bgColor theme="5" tint="0.79998168889431442"/>
                </patternFill>
              </fill>
            </x14:dxf>
          </x14:cfRule>
          <xm:sqref>A16:C16</xm:sqref>
        </x14:conditionalFormatting>
        <x14:conditionalFormatting xmlns:xm="http://schemas.microsoft.com/office/excel/2006/main">
          <x14:cfRule type="expression" priority="30" id="{66352046-3E34-45D0-B570-39277F0ACA12}">
            <xm:f>IF(AND('\Users\AYDI\Downloads\[تفرير الداخلية.xlsx]datavar'!#REF!="",E16="")=TRUE,TRUE,FALSE)</xm:f>
            <x14:dxf>
              <fill>
                <patternFill>
                  <bgColor theme="5" tint="0.79998168889431442"/>
                </patternFill>
              </fill>
            </x14:dxf>
          </x14:cfRule>
          <xm:sqref>E16:F16</xm:sqref>
        </x14:conditionalFormatting>
        <x14:conditionalFormatting xmlns:xm="http://schemas.microsoft.com/office/excel/2006/main">
          <x14:cfRule type="cellIs" priority="21" operator="equal" id="{CFD27C19-4C2F-44F4-9068-4EAEF8FAF835}">
            <xm:f>'\Users\AYDI\Downloads\[تفرير الداخلية.xlsx]datavar'!#REF!</xm:f>
            <x14:dxf>
              <font>
                <color rgb="FF9C0006"/>
              </font>
              <fill>
                <patternFill>
                  <bgColor rgb="FFFFC7CE"/>
                </patternFill>
              </fill>
            </x14:dxf>
          </x14:cfRule>
          <xm:sqref>E6</xm:sqref>
        </x14:conditionalFormatting>
        <x14:conditionalFormatting xmlns:xm="http://schemas.microsoft.com/office/excel/2006/main">
          <x14:cfRule type="expression" priority="16" id="{45D8955D-7F85-4BC7-B937-56E8F0C1C5EB}">
            <xm:f>IF(AND('\Users\AYDI\Downloads\[تفرير الداخلية.xlsx]datavar'!#REF!="",H16="")=TRUE,TRUE,FALSE)</xm:f>
            <x14:dxf>
              <fill>
                <patternFill>
                  <bgColor theme="5" tint="0.79998168889431442"/>
                </patternFill>
              </fill>
            </x14:dxf>
          </x14:cfRule>
          <xm:sqref>H16</xm:sqref>
        </x14:conditionalFormatting>
        <x14:conditionalFormatting xmlns:xm="http://schemas.microsoft.com/office/excel/2006/main">
          <x14:cfRule type="cellIs" priority="12" operator="equal" id="{F46F1376-E8BA-462F-A734-794B42B2683E}">
            <xm:f>'\Users\AYDI\Downloads\[تفرير الداخلية.xlsx]datavar'!#REF!</xm:f>
            <x14:dxf>
              <font>
                <color rgb="FF9C0006"/>
              </font>
              <fill>
                <patternFill>
                  <bgColor rgb="FFFFC7CE"/>
                </patternFill>
              </fill>
            </x14:dxf>
          </x14:cfRule>
          <xm:sqref>H10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N8"/>
  <sheetViews>
    <sheetView rightToLeft="1" view="pageBreakPreview" topLeftCell="A3" zoomScale="78" zoomScaleNormal="98" zoomScaleSheetLayoutView="78" workbookViewId="0">
      <selection activeCell="A3" sqref="A3:B3"/>
    </sheetView>
  </sheetViews>
  <sheetFormatPr defaultColWidth="9" defaultRowHeight="15"/>
  <cols>
    <col min="1" max="1" width="150.42578125" style="553" customWidth="1"/>
    <col min="2" max="13" width="9" style="13"/>
    <col min="14" max="14" width="22.42578125" style="13" customWidth="1"/>
    <col min="15" max="16384" width="9" style="1"/>
  </cols>
  <sheetData>
    <row r="1" spans="1:14" ht="43.5" customHeight="1">
      <c r="A1" s="554" t="s">
        <v>947</v>
      </c>
      <c r="B1" s="152">
        <v>2</v>
      </c>
      <c r="C1" s="71"/>
      <c r="D1" s="71"/>
      <c r="E1" s="71"/>
      <c r="F1" s="71"/>
      <c r="G1" s="71"/>
      <c r="H1" s="71"/>
      <c r="I1" s="71"/>
      <c r="J1" s="71"/>
      <c r="K1" s="71"/>
      <c r="L1" s="71"/>
      <c r="M1" s="71"/>
      <c r="N1" s="71"/>
    </row>
    <row r="2" spans="1:14" ht="258.75" customHeight="1">
      <c r="A2" s="836" t="s">
        <v>741</v>
      </c>
      <c r="B2" s="836"/>
      <c r="C2" s="71"/>
      <c r="D2" s="71"/>
      <c r="E2" s="71"/>
      <c r="F2" s="71"/>
      <c r="G2" s="71"/>
      <c r="H2" s="71"/>
      <c r="I2" s="71"/>
      <c r="J2" s="71"/>
      <c r="K2" s="71"/>
      <c r="L2" s="71"/>
      <c r="M2" s="71"/>
      <c r="N2" s="71"/>
    </row>
    <row r="3" spans="1:14" ht="141" customHeight="1">
      <c r="A3" s="836" t="s">
        <v>948</v>
      </c>
      <c r="B3" s="836"/>
      <c r="C3" s="70"/>
      <c r="D3" s="70"/>
      <c r="E3" s="70"/>
      <c r="F3" s="70"/>
      <c r="G3" s="70"/>
      <c r="H3" s="70"/>
      <c r="I3" s="70"/>
      <c r="J3" s="70"/>
      <c r="K3" s="70"/>
      <c r="L3" s="70"/>
      <c r="M3" s="70"/>
      <c r="N3" s="70"/>
    </row>
    <row r="4" spans="1:14" ht="69" customHeight="1">
      <c r="A4" s="837" t="s">
        <v>339</v>
      </c>
      <c r="B4" s="837"/>
      <c r="C4" s="70"/>
      <c r="D4" s="70"/>
      <c r="E4" s="70"/>
      <c r="F4" s="70"/>
      <c r="G4" s="70"/>
      <c r="H4" s="70"/>
      <c r="I4" s="70"/>
      <c r="J4" s="70"/>
      <c r="K4" s="70"/>
      <c r="L4" s="70"/>
      <c r="M4" s="70"/>
      <c r="N4" s="70"/>
    </row>
    <row r="5" spans="1:14" ht="48.75" customHeight="1">
      <c r="A5" s="838" t="s">
        <v>234</v>
      </c>
      <c r="B5" s="838"/>
      <c r="C5" s="70"/>
      <c r="D5" s="70"/>
      <c r="E5" s="70"/>
      <c r="F5" s="70"/>
      <c r="G5" s="70"/>
      <c r="H5" s="70"/>
      <c r="I5" s="70"/>
      <c r="J5" s="70"/>
      <c r="K5" s="70"/>
      <c r="L5" s="70"/>
      <c r="M5" s="70"/>
      <c r="N5" s="70"/>
    </row>
    <row r="6" spans="1:14" ht="37.5" customHeight="1">
      <c r="A6" s="555" t="s">
        <v>338</v>
      </c>
      <c r="B6" s="70"/>
      <c r="C6" s="70"/>
      <c r="D6" s="70"/>
      <c r="E6" s="70"/>
      <c r="F6" s="70"/>
      <c r="G6" s="70"/>
      <c r="H6" s="70"/>
      <c r="I6" s="70"/>
      <c r="J6" s="70"/>
      <c r="K6" s="70"/>
      <c r="L6" s="70"/>
      <c r="M6" s="70"/>
      <c r="N6" s="70"/>
    </row>
    <row r="7" spans="1:14" ht="22.5">
      <c r="A7" s="835"/>
      <c r="B7" s="835"/>
      <c r="C7" s="835"/>
      <c r="D7" s="835"/>
      <c r="E7" s="835"/>
      <c r="F7" s="835"/>
      <c r="G7" s="835"/>
      <c r="H7" s="835"/>
      <c r="I7" s="835"/>
      <c r="J7" s="835"/>
      <c r="K7" s="835"/>
      <c r="L7" s="835"/>
      <c r="M7" s="835"/>
      <c r="N7" s="835"/>
    </row>
    <row r="8" spans="1:14" ht="43.5" customHeight="1">
      <c r="A8" s="556"/>
      <c r="B8" s="72"/>
      <c r="C8" s="72"/>
      <c r="D8" s="72"/>
      <c r="E8" s="72"/>
      <c r="F8" s="72"/>
      <c r="G8" s="72"/>
      <c r="H8" s="72"/>
      <c r="I8" s="72"/>
      <c r="J8" s="72"/>
      <c r="K8" s="72"/>
      <c r="L8" s="72"/>
      <c r="M8" s="72"/>
      <c r="N8" s="72"/>
    </row>
  </sheetData>
  <mergeCells count="5">
    <mergeCell ref="A7:N7"/>
    <mergeCell ref="A2:B2"/>
    <mergeCell ref="A3:B3"/>
    <mergeCell ref="A4:B4"/>
    <mergeCell ref="A5:B5"/>
  </mergeCells>
  <printOptions horizontalCentered="1" verticalCentered="1"/>
  <pageMargins left="0.31496062992125984" right="0.31496062992125984" top="0.55118110236220474" bottom="0.15748031496062992" header="0.31496062992125984" footer="0.31496062992125984"/>
  <pageSetup paperSize="9" scale="77" orientation="landscape" r:id="rId1"/>
  <rowBreaks count="1" manualBreakCount="1">
    <brk id="6"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B6"/>
  <sheetViews>
    <sheetView rightToLeft="1" view="pageBreakPreview" zoomScale="50" zoomScaleNormal="98" zoomScaleSheetLayoutView="50" workbookViewId="0">
      <selection activeCell="A4" sqref="A4"/>
    </sheetView>
  </sheetViews>
  <sheetFormatPr defaultColWidth="9" defaultRowHeight="15"/>
  <cols>
    <col min="1" max="1" width="165.7109375" style="553" customWidth="1"/>
    <col min="2" max="2" width="9" style="13"/>
    <col min="3" max="16384" width="9" style="1"/>
  </cols>
  <sheetData>
    <row r="1" spans="1:2" ht="37.5" customHeight="1">
      <c r="A1" s="558" t="s">
        <v>950</v>
      </c>
      <c r="B1" s="369">
        <v>3</v>
      </c>
    </row>
    <row r="2" spans="1:2" ht="198" customHeight="1">
      <c r="A2" s="754" t="s">
        <v>742</v>
      </c>
      <c r="B2" s="154"/>
    </row>
    <row r="3" spans="1:2" ht="284.25" customHeight="1">
      <c r="A3" s="557" t="s">
        <v>936</v>
      </c>
    </row>
    <row r="4" spans="1:2" ht="240" customHeight="1">
      <c r="A4" s="557" t="s">
        <v>743</v>
      </c>
      <c r="B4" s="369">
        <v>4</v>
      </c>
    </row>
    <row r="5" spans="1:2" ht="147" customHeight="1">
      <c r="A5" s="557" t="s">
        <v>949</v>
      </c>
      <c r="B5" s="154"/>
    </row>
    <row r="6" spans="1:2" ht="255" customHeight="1">
      <c r="A6" s="557" t="s">
        <v>744</v>
      </c>
      <c r="B6" s="154"/>
    </row>
  </sheetData>
  <printOptions horizontalCentered="1" verticalCentered="1"/>
  <pageMargins left="0.31496062992125984" right="0.31496062992125984" top="0.55118110236220474" bottom="0.15748031496062992" header="0.31496062992125984" footer="0.31496062992125984"/>
  <pageSetup paperSize="9" scale="71" orientation="landscape" r:id="rId1"/>
  <rowBreaks count="1" manualBreakCount="1">
    <brk id="3"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G12"/>
  <sheetViews>
    <sheetView rightToLeft="1" view="pageBreakPreview" zoomScale="89" zoomScaleNormal="100" zoomScaleSheetLayoutView="89" workbookViewId="0">
      <selection activeCell="B7" sqref="B7"/>
    </sheetView>
  </sheetViews>
  <sheetFormatPr defaultRowHeight="15"/>
  <cols>
    <col min="1" max="1" width="5.42578125" style="1" customWidth="1"/>
    <col min="2" max="2" width="42.42578125" customWidth="1"/>
    <col min="3" max="3" width="12.28515625" customWidth="1"/>
    <col min="4" max="4" width="2.42578125" style="1" customWidth="1"/>
    <col min="5" max="5" width="6.85546875" style="29" customWidth="1"/>
    <col min="6" max="6" width="45.140625" style="1" customWidth="1"/>
    <col min="7" max="7" width="11.7109375" style="1" customWidth="1"/>
  </cols>
  <sheetData>
    <row r="1" spans="1:7" ht="40.5" customHeight="1" thickBot="1">
      <c r="B1" s="839" t="s">
        <v>115</v>
      </c>
      <c r="C1" s="839"/>
      <c r="D1" s="839"/>
      <c r="E1" s="839"/>
      <c r="F1" s="839"/>
      <c r="G1" s="370">
        <v>5</v>
      </c>
    </row>
    <row r="2" spans="1:7" ht="30.75" customHeight="1" thickBot="1">
      <c r="A2" s="25" t="s">
        <v>106</v>
      </c>
      <c r="B2" s="26" t="s">
        <v>116</v>
      </c>
      <c r="C2" s="559" t="s">
        <v>117</v>
      </c>
      <c r="D2" s="67"/>
      <c r="E2" s="25" t="s">
        <v>106</v>
      </c>
      <c r="F2" s="69" t="s">
        <v>116</v>
      </c>
      <c r="G2" s="560" t="s">
        <v>117</v>
      </c>
    </row>
    <row r="3" spans="1:7" ht="30.75" customHeight="1">
      <c r="A3" s="495">
        <v>1</v>
      </c>
      <c r="B3" s="27" t="s">
        <v>118</v>
      </c>
      <c r="C3" s="342">
        <v>1</v>
      </c>
      <c r="D3" s="30"/>
      <c r="E3" s="494">
        <v>11</v>
      </c>
      <c r="F3" s="28" t="s">
        <v>745</v>
      </c>
      <c r="G3" s="343">
        <v>17</v>
      </c>
    </row>
    <row r="4" spans="1:7" ht="25.5" customHeight="1">
      <c r="A4" s="494">
        <v>2</v>
      </c>
      <c r="B4" s="28" t="s">
        <v>114</v>
      </c>
      <c r="C4" s="343">
        <v>2</v>
      </c>
      <c r="D4" s="30"/>
      <c r="E4" s="494">
        <v>12</v>
      </c>
      <c r="F4" s="28" t="s">
        <v>746</v>
      </c>
      <c r="G4" s="343">
        <v>22</v>
      </c>
    </row>
    <row r="5" spans="1:7" ht="24.75">
      <c r="A5" s="494">
        <v>3</v>
      </c>
      <c r="B5" s="28" t="s">
        <v>119</v>
      </c>
      <c r="C5" s="343">
        <v>3</v>
      </c>
      <c r="D5" s="30"/>
      <c r="E5" s="494">
        <v>13</v>
      </c>
      <c r="F5" s="28" t="s">
        <v>367</v>
      </c>
      <c r="G5" s="343">
        <v>37</v>
      </c>
    </row>
    <row r="6" spans="1:7" ht="27" customHeight="1">
      <c r="A6" s="494">
        <v>4</v>
      </c>
      <c r="B6" s="28" t="s">
        <v>115</v>
      </c>
      <c r="C6" s="343">
        <v>5</v>
      </c>
      <c r="D6" s="30"/>
      <c r="E6" s="494">
        <v>14</v>
      </c>
      <c r="F6" s="28" t="s">
        <v>368</v>
      </c>
      <c r="G6" s="343">
        <v>55</v>
      </c>
    </row>
    <row r="7" spans="1:7" ht="27" customHeight="1">
      <c r="A7" s="494">
        <v>5</v>
      </c>
      <c r="B7" s="28" t="s">
        <v>120</v>
      </c>
      <c r="C7" s="343">
        <v>6</v>
      </c>
      <c r="D7" s="30"/>
      <c r="E7" s="494">
        <v>15</v>
      </c>
      <c r="F7" s="28" t="s">
        <v>288</v>
      </c>
      <c r="G7" s="343">
        <v>71</v>
      </c>
    </row>
    <row r="8" spans="1:7" ht="28.5" customHeight="1">
      <c r="A8" s="494">
        <v>6</v>
      </c>
      <c r="B8" s="28" t="s">
        <v>121</v>
      </c>
      <c r="C8" s="343">
        <v>9</v>
      </c>
      <c r="D8" s="30"/>
      <c r="E8" s="494">
        <v>16</v>
      </c>
      <c r="F8" s="28" t="s">
        <v>289</v>
      </c>
      <c r="G8" s="343">
        <v>75</v>
      </c>
    </row>
    <row r="9" spans="1:7" ht="27.75" customHeight="1">
      <c r="A9" s="494">
        <v>7</v>
      </c>
      <c r="B9" s="28" t="s">
        <v>122</v>
      </c>
      <c r="C9" s="343">
        <v>11</v>
      </c>
      <c r="D9" s="30"/>
      <c r="E9" s="495">
        <v>17</v>
      </c>
      <c r="F9" s="491" t="s">
        <v>290</v>
      </c>
      <c r="G9" s="345">
        <v>77</v>
      </c>
    </row>
    <row r="10" spans="1:7" ht="33.75" customHeight="1">
      <c r="A10" s="494">
        <v>8</v>
      </c>
      <c r="B10" s="28" t="s">
        <v>335</v>
      </c>
      <c r="C10" s="343">
        <v>12</v>
      </c>
      <c r="D10" s="30"/>
      <c r="E10" s="494">
        <v>18</v>
      </c>
      <c r="F10" s="492" t="s">
        <v>291</v>
      </c>
      <c r="G10" s="346">
        <v>79</v>
      </c>
    </row>
    <row r="11" spans="1:7" ht="33" customHeight="1">
      <c r="A11" s="494">
        <v>9</v>
      </c>
      <c r="B11" s="28" t="s">
        <v>286</v>
      </c>
      <c r="C11" s="343">
        <v>13</v>
      </c>
      <c r="D11" s="30"/>
      <c r="E11" s="494">
        <v>19</v>
      </c>
      <c r="F11" s="492" t="s">
        <v>336</v>
      </c>
      <c r="G11" s="346">
        <v>81</v>
      </c>
    </row>
    <row r="12" spans="1:7" ht="29.25" customHeight="1" thickBot="1">
      <c r="A12" s="496">
        <v>10</v>
      </c>
      <c r="B12" s="143" t="s">
        <v>287</v>
      </c>
      <c r="C12" s="344">
        <v>15</v>
      </c>
      <c r="D12" s="30"/>
      <c r="E12" s="496">
        <v>20</v>
      </c>
      <c r="F12" s="493" t="s">
        <v>337</v>
      </c>
      <c r="G12" s="347">
        <v>89</v>
      </c>
    </row>
  </sheetData>
  <mergeCells count="1">
    <mergeCell ref="B1:F1"/>
  </mergeCells>
  <printOptions horizontalCentered="1" verticalCentered="1"/>
  <pageMargins left="0.31496062992125984" right="0.31496062992125984" top="0.55118110236220474" bottom="0.15748031496062992" header="0.11811023622047245"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N15"/>
  <sheetViews>
    <sheetView rightToLeft="1" view="pageBreakPreview" zoomScale="62" zoomScaleNormal="106" zoomScaleSheetLayoutView="62" workbookViewId="0">
      <selection activeCell="A3" sqref="A3"/>
    </sheetView>
  </sheetViews>
  <sheetFormatPr defaultRowHeight="15"/>
  <cols>
    <col min="1" max="1" width="149.5703125" style="561" customWidth="1"/>
    <col min="2" max="2" width="6.42578125" style="13" customWidth="1"/>
    <col min="3" max="5" width="9" style="13"/>
    <col min="6" max="6" width="9.5703125" style="13" customWidth="1"/>
    <col min="7" max="12" width="9" style="13"/>
    <col min="13" max="13" width="36" style="13" customWidth="1"/>
    <col min="14" max="14" width="8.85546875" style="13" customWidth="1"/>
  </cols>
  <sheetData>
    <row r="1" spans="1:14" s="14" customFormat="1" ht="45" customHeight="1">
      <c r="A1" s="569" t="s">
        <v>235</v>
      </c>
      <c r="B1" s="371">
        <v>6</v>
      </c>
      <c r="C1" s="155"/>
      <c r="D1" s="155"/>
      <c r="E1" s="155"/>
      <c r="F1" s="155"/>
      <c r="G1" s="155"/>
      <c r="H1" s="155"/>
      <c r="I1" s="155"/>
      <c r="J1" s="155"/>
      <c r="K1" s="155"/>
      <c r="L1" s="155"/>
      <c r="M1" s="155"/>
    </row>
    <row r="2" spans="1:14" ht="45" customHeight="1">
      <c r="A2" s="562" t="s">
        <v>953</v>
      </c>
      <c r="B2" s="155"/>
      <c r="C2" s="155"/>
      <c r="D2" s="155"/>
      <c r="E2" s="156"/>
      <c r="F2" s="156"/>
      <c r="G2" s="156"/>
      <c r="H2" s="156"/>
      <c r="I2" s="156"/>
      <c r="J2" s="156"/>
      <c r="K2" s="156"/>
      <c r="L2" s="156"/>
      <c r="M2" s="156"/>
      <c r="N2" s="156"/>
    </row>
    <row r="3" spans="1:14" ht="409.6" customHeight="1">
      <c r="A3" s="563" t="s">
        <v>952</v>
      </c>
      <c r="B3" s="155"/>
      <c r="C3" s="155"/>
      <c r="D3" s="155"/>
      <c r="E3" s="157"/>
      <c r="F3" s="157"/>
      <c r="G3" s="157"/>
      <c r="H3" s="157"/>
      <c r="I3" s="157"/>
      <c r="J3" s="157"/>
      <c r="K3" s="157"/>
      <c r="L3" s="157"/>
      <c r="M3" s="157"/>
      <c r="N3" s="157"/>
    </row>
    <row r="4" spans="1:14" ht="30" customHeight="1">
      <c r="A4" s="564" t="s">
        <v>954</v>
      </c>
      <c r="B4" s="371">
        <v>7</v>
      </c>
      <c r="C4" s="156"/>
      <c r="D4" s="156"/>
      <c r="E4" s="156"/>
      <c r="F4" s="156"/>
      <c r="G4" s="156"/>
      <c r="H4" s="156"/>
      <c r="I4" s="156"/>
      <c r="J4" s="156"/>
      <c r="K4" s="156"/>
      <c r="L4" s="156"/>
      <c r="M4" s="156"/>
      <c r="N4" s="156"/>
    </row>
    <row r="5" spans="1:14" s="4" customFormat="1" ht="136.5" customHeight="1">
      <c r="A5" s="563" t="s">
        <v>747</v>
      </c>
      <c r="B5" s="154"/>
      <c r="C5" s="157"/>
      <c r="D5" s="157"/>
      <c r="E5" s="157"/>
      <c r="F5" s="157"/>
      <c r="G5" s="157"/>
      <c r="H5" s="157"/>
      <c r="I5" s="157"/>
      <c r="J5" s="157"/>
      <c r="K5" s="157"/>
      <c r="L5" s="157"/>
      <c r="M5" s="157"/>
      <c r="N5" s="157"/>
    </row>
    <row r="6" spans="1:14" ht="59.25" customHeight="1">
      <c r="A6" s="565" t="s">
        <v>236</v>
      </c>
      <c r="B6" s="158"/>
      <c r="C6" s="158"/>
      <c r="D6" s="158"/>
      <c r="E6" s="158"/>
      <c r="F6" s="158"/>
      <c r="G6" s="158"/>
      <c r="H6" s="158"/>
      <c r="I6" s="158"/>
      <c r="J6" s="158"/>
      <c r="K6" s="158"/>
      <c r="L6" s="158"/>
      <c r="M6" s="158"/>
      <c r="N6" s="158"/>
    </row>
    <row r="7" spans="1:14" ht="30" customHeight="1">
      <c r="A7" s="562" t="s">
        <v>955</v>
      </c>
      <c r="B7" s="368"/>
      <c r="C7" s="156"/>
      <c r="D7" s="156"/>
      <c r="E7" s="156"/>
      <c r="F7" s="156"/>
      <c r="G7" s="156"/>
      <c r="H7" s="156"/>
      <c r="I7" s="156"/>
      <c r="J7" s="156"/>
      <c r="K7" s="156"/>
      <c r="L7" s="156"/>
      <c r="M7" s="156"/>
      <c r="N7" s="156"/>
    </row>
    <row r="8" spans="1:14" s="4" customFormat="1" ht="130.5" customHeight="1">
      <c r="A8" s="563" t="s">
        <v>748</v>
      </c>
      <c r="B8" s="154"/>
      <c r="C8" s="157"/>
      <c r="D8" s="157"/>
      <c r="E8" s="157"/>
      <c r="F8" s="157"/>
      <c r="G8" s="157"/>
      <c r="H8" s="157"/>
      <c r="I8" s="157"/>
      <c r="J8" s="157"/>
      <c r="K8" s="157"/>
      <c r="L8" s="157"/>
      <c r="M8" s="157"/>
      <c r="N8" s="157"/>
    </row>
    <row r="9" spans="1:14" ht="99" customHeight="1">
      <c r="A9" s="566" t="s">
        <v>960</v>
      </c>
      <c r="B9" s="159"/>
      <c r="C9" s="159"/>
      <c r="D9" s="159"/>
      <c r="E9" s="159"/>
      <c r="F9" s="159"/>
      <c r="G9" s="159"/>
      <c r="H9" s="159"/>
      <c r="I9" s="159"/>
      <c r="J9" s="159"/>
      <c r="K9" s="159"/>
      <c r="L9" s="159"/>
      <c r="M9" s="159"/>
      <c r="N9" s="159"/>
    </row>
    <row r="10" spans="1:14" ht="33.75" customHeight="1">
      <c r="A10" s="562" t="s">
        <v>956</v>
      </c>
      <c r="B10" s="156"/>
      <c r="C10" s="156"/>
      <c r="D10" s="156"/>
      <c r="E10" s="156"/>
      <c r="F10" s="156"/>
      <c r="G10" s="156"/>
      <c r="H10" s="156"/>
      <c r="I10" s="156"/>
      <c r="J10" s="156"/>
      <c r="K10" s="156"/>
      <c r="L10" s="156"/>
      <c r="M10" s="156"/>
      <c r="N10" s="156"/>
    </row>
    <row r="11" spans="1:14" s="4" customFormat="1" ht="142.5" customHeight="1">
      <c r="A11" s="567" t="s">
        <v>951</v>
      </c>
      <c r="B11" s="160"/>
      <c r="C11" s="160"/>
      <c r="D11" s="160"/>
      <c r="E11" s="160"/>
      <c r="F11" s="160"/>
      <c r="G11" s="160"/>
      <c r="H11" s="160"/>
      <c r="I11" s="160"/>
      <c r="J11" s="160"/>
      <c r="K11" s="160"/>
      <c r="L11" s="160"/>
      <c r="M11" s="160"/>
      <c r="N11" s="160"/>
    </row>
    <row r="12" spans="1:14" ht="45.75" customHeight="1">
      <c r="A12" s="562" t="s">
        <v>957</v>
      </c>
      <c r="B12" s="371">
        <v>8</v>
      </c>
      <c r="C12" s="156"/>
      <c r="D12" s="156"/>
      <c r="E12" s="156"/>
      <c r="F12" s="156"/>
      <c r="G12" s="156"/>
      <c r="H12" s="156"/>
      <c r="I12" s="156"/>
      <c r="J12" s="156"/>
      <c r="K12" s="156"/>
      <c r="L12" s="156"/>
      <c r="M12" s="156"/>
      <c r="N12" s="156"/>
    </row>
    <row r="13" spans="1:14" s="4" customFormat="1" ht="192" customHeight="1">
      <c r="A13" s="568" t="s">
        <v>959</v>
      </c>
      <c r="B13" s="160"/>
      <c r="C13" s="160"/>
      <c r="D13" s="160"/>
      <c r="E13" s="160"/>
      <c r="F13" s="160"/>
      <c r="G13" s="160"/>
      <c r="H13" s="160"/>
      <c r="I13" s="160"/>
      <c r="J13" s="160"/>
      <c r="K13" s="160"/>
      <c r="L13" s="160"/>
      <c r="M13" s="160"/>
      <c r="N13" s="160"/>
    </row>
    <row r="14" spans="1:14" ht="48" customHeight="1">
      <c r="A14" s="562" t="s">
        <v>958</v>
      </c>
      <c r="B14" s="156"/>
      <c r="C14" s="156"/>
      <c r="D14" s="156"/>
      <c r="E14" s="156"/>
      <c r="F14" s="156"/>
      <c r="G14" s="156"/>
      <c r="H14" s="156"/>
      <c r="I14" s="156"/>
      <c r="J14" s="156"/>
      <c r="K14" s="156"/>
      <c r="L14" s="156"/>
      <c r="M14" s="156"/>
      <c r="N14" s="156"/>
    </row>
    <row r="15" spans="1:14" s="4" customFormat="1" ht="174.75" customHeight="1">
      <c r="A15" s="568" t="s">
        <v>749</v>
      </c>
      <c r="B15" s="161"/>
      <c r="C15" s="161"/>
      <c r="D15" s="161"/>
      <c r="E15" s="161"/>
      <c r="F15" s="161"/>
      <c r="G15" s="162"/>
      <c r="H15" s="161"/>
      <c r="I15" s="161"/>
      <c r="J15" s="161"/>
      <c r="K15" s="161"/>
      <c r="L15" s="161"/>
      <c r="M15" s="161"/>
      <c r="N15" s="161"/>
    </row>
  </sheetData>
  <printOptions horizontalCentered="1" verticalCentered="1"/>
  <pageMargins left="0.31496062992125984" right="0.31496062992125984" top="0.55118110236220474" bottom="0.15748031496062992" header="0.11811023622047245" footer="0.11811023622047245"/>
  <pageSetup paperSize="9" scale="80" orientation="landscape" r:id="rId1"/>
  <rowBreaks count="2" manualBreakCount="2">
    <brk id="3" max="1" man="1"/>
    <brk id="11" max="16383"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C20"/>
  <sheetViews>
    <sheetView rightToLeft="1" view="pageBreakPreview" topLeftCell="A9" zoomScale="106" zoomScaleNormal="100" zoomScaleSheetLayoutView="106" workbookViewId="0">
      <selection activeCell="B17" sqref="B17"/>
    </sheetView>
  </sheetViews>
  <sheetFormatPr defaultRowHeight="15"/>
  <cols>
    <col min="1" max="1" width="14.42578125" customWidth="1"/>
    <col min="2" max="2" width="70.85546875" customWidth="1"/>
    <col min="3" max="3" width="4.5703125" customWidth="1"/>
  </cols>
  <sheetData>
    <row r="1" spans="1:3" ht="27" customHeight="1">
      <c r="A1" s="841" t="s">
        <v>937</v>
      </c>
      <c r="B1" s="841"/>
      <c r="C1" s="372">
        <v>9</v>
      </c>
    </row>
    <row r="2" spans="1:3" ht="27.75" customHeight="1" thickBot="1">
      <c r="A2" s="840" t="s">
        <v>123</v>
      </c>
      <c r="B2" s="840"/>
    </row>
    <row r="3" spans="1:3" ht="24.95" customHeight="1">
      <c r="A3" s="36" t="s">
        <v>11</v>
      </c>
      <c r="B3" s="37" t="s">
        <v>124</v>
      </c>
    </row>
    <row r="4" spans="1:3" ht="24.95" customHeight="1">
      <c r="A4" s="15">
        <v>1</v>
      </c>
      <c r="B4" s="16" t="s">
        <v>125</v>
      </c>
    </row>
    <row r="5" spans="1:3" ht="24.95" customHeight="1">
      <c r="A5" s="38">
        <v>2</v>
      </c>
      <c r="B5" s="39" t="s">
        <v>126</v>
      </c>
    </row>
    <row r="6" spans="1:3" ht="24.95" customHeight="1">
      <c r="A6" s="15">
        <v>3</v>
      </c>
      <c r="B6" s="16" t="s">
        <v>127</v>
      </c>
    </row>
    <row r="7" spans="1:3" ht="24.95" customHeight="1">
      <c r="A7" s="38">
        <v>4</v>
      </c>
      <c r="B7" s="40" t="s">
        <v>128</v>
      </c>
    </row>
    <row r="8" spans="1:3" ht="24.95" customHeight="1">
      <c r="A8" s="41">
        <v>5</v>
      </c>
      <c r="B8" s="17" t="s">
        <v>129</v>
      </c>
    </row>
    <row r="9" spans="1:3" ht="24.95" customHeight="1">
      <c r="A9" s="38">
        <v>6</v>
      </c>
      <c r="B9" s="40" t="s">
        <v>130</v>
      </c>
    </row>
    <row r="10" spans="1:3" ht="24.95" customHeight="1">
      <c r="A10" s="15">
        <v>7</v>
      </c>
      <c r="B10" s="17" t="s">
        <v>131</v>
      </c>
    </row>
    <row r="11" spans="1:3" ht="24.95" customHeight="1">
      <c r="A11" s="38">
        <v>8</v>
      </c>
      <c r="B11" s="40" t="s">
        <v>132</v>
      </c>
    </row>
    <row r="12" spans="1:3" ht="24.95" customHeight="1">
      <c r="A12" s="15">
        <v>9</v>
      </c>
      <c r="B12" s="17" t="s">
        <v>133</v>
      </c>
    </row>
    <row r="13" spans="1:3" ht="24.95" customHeight="1">
      <c r="A13" s="38">
        <v>10</v>
      </c>
      <c r="B13" s="39" t="s">
        <v>134</v>
      </c>
    </row>
    <row r="14" spans="1:3" ht="24.95" customHeight="1">
      <c r="A14" s="41">
        <v>11</v>
      </c>
      <c r="B14" s="16" t="s">
        <v>135</v>
      </c>
    </row>
    <row r="15" spans="1:3" ht="24.95" customHeight="1">
      <c r="A15" s="38">
        <v>12</v>
      </c>
      <c r="B15" s="39" t="s">
        <v>136</v>
      </c>
    </row>
    <row r="16" spans="1:3" ht="24.95" customHeight="1">
      <c r="A16" s="15">
        <v>13</v>
      </c>
      <c r="B16" s="17" t="s">
        <v>137</v>
      </c>
    </row>
    <row r="17" spans="1:2" ht="24.95" customHeight="1">
      <c r="A17" s="38">
        <v>14</v>
      </c>
      <c r="B17" s="40" t="s">
        <v>138</v>
      </c>
    </row>
    <row r="18" spans="1:2" ht="24.95" customHeight="1">
      <c r="A18" s="15">
        <v>15</v>
      </c>
      <c r="B18" s="17" t="s">
        <v>139</v>
      </c>
    </row>
    <row r="19" spans="1:2" ht="24.95" customHeight="1">
      <c r="A19" s="38">
        <v>16</v>
      </c>
      <c r="B19" s="40" t="s">
        <v>140</v>
      </c>
    </row>
    <row r="20" spans="1:2" ht="24.95" customHeight="1" thickBot="1">
      <c r="A20" s="66">
        <v>17</v>
      </c>
      <c r="B20" s="18" t="s">
        <v>141</v>
      </c>
    </row>
  </sheetData>
  <mergeCells count="2">
    <mergeCell ref="A2:B2"/>
    <mergeCell ref="A1:B1"/>
  </mergeCells>
  <printOptions horizontalCentered="1" verticalCentered="1"/>
  <pageMargins left="0.31496062992125984" right="0.31496062992125984" top="0.55118110236220474" bottom="0.15748031496062992" header="0.11811023622047245" footer="0.11811023622047245"/>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H20"/>
  <sheetViews>
    <sheetView rightToLeft="1" view="pageBreakPreview" topLeftCell="A8" zoomScale="77" zoomScaleNormal="106" zoomScaleSheetLayoutView="77" workbookViewId="0">
      <selection activeCell="D10" sqref="D10"/>
    </sheetView>
  </sheetViews>
  <sheetFormatPr defaultRowHeight="15"/>
  <cols>
    <col min="1" max="1" width="8.7109375" customWidth="1"/>
    <col min="2" max="2" width="33.42578125" customWidth="1"/>
    <col min="3" max="3" width="23.42578125" customWidth="1"/>
    <col min="4" max="4" width="42.42578125" customWidth="1"/>
    <col min="5" max="5" width="25.7109375" style="1" customWidth="1"/>
    <col min="6" max="6" width="17.28515625" customWidth="1"/>
  </cols>
  <sheetData>
    <row r="1" spans="1:8" ht="38.25" customHeight="1">
      <c r="A1" s="755" t="s">
        <v>340</v>
      </c>
      <c r="B1" s="755"/>
      <c r="C1" s="755"/>
      <c r="D1" s="755"/>
      <c r="E1" s="755"/>
      <c r="F1" s="757">
        <v>10</v>
      </c>
    </row>
    <row r="2" spans="1:8" ht="35.25" customHeight="1" thickBot="1">
      <c r="A2" s="842" t="s">
        <v>157</v>
      </c>
      <c r="B2" s="842"/>
      <c r="C2" s="842"/>
      <c r="D2" s="842"/>
      <c r="E2" s="277" t="s">
        <v>918</v>
      </c>
      <c r="F2" s="276" t="s">
        <v>919</v>
      </c>
    </row>
    <row r="3" spans="1:8" ht="38.25" customHeight="1" thickBot="1">
      <c r="A3" s="115" t="s">
        <v>11</v>
      </c>
      <c r="B3" s="116" t="s">
        <v>109</v>
      </c>
      <c r="C3" s="116" t="s">
        <v>142</v>
      </c>
      <c r="D3" s="117" t="s">
        <v>143</v>
      </c>
      <c r="E3" s="117" t="s">
        <v>344</v>
      </c>
      <c r="F3" s="43" t="s">
        <v>144</v>
      </c>
      <c r="G3" s="1"/>
    </row>
    <row r="4" spans="1:8" ht="80.25" customHeight="1" thickBot="1">
      <c r="A4" s="112">
        <v>1</v>
      </c>
      <c r="B4" s="113" t="s">
        <v>145</v>
      </c>
      <c r="C4" s="113" t="s">
        <v>146</v>
      </c>
      <c r="D4" s="114" t="s">
        <v>345</v>
      </c>
      <c r="E4" s="275" t="s">
        <v>909</v>
      </c>
      <c r="F4" s="118"/>
      <c r="G4" s="1"/>
      <c r="H4" s="1"/>
    </row>
    <row r="5" spans="1:8" ht="81.75" customHeight="1" thickBot="1">
      <c r="A5" s="42">
        <v>2</v>
      </c>
      <c r="B5" s="104" t="s">
        <v>147</v>
      </c>
      <c r="C5" s="104" t="s">
        <v>148</v>
      </c>
      <c r="D5" s="105" t="s">
        <v>346</v>
      </c>
      <c r="E5" s="374" t="s">
        <v>910</v>
      </c>
      <c r="F5" s="32"/>
      <c r="G5" s="1"/>
      <c r="H5" s="1"/>
    </row>
    <row r="6" spans="1:8" ht="84.75" customHeight="1" thickBot="1">
      <c r="A6" s="6">
        <v>3</v>
      </c>
      <c r="B6" s="106" t="s">
        <v>149</v>
      </c>
      <c r="C6" s="102" t="s">
        <v>150</v>
      </c>
      <c r="D6" s="103" t="s">
        <v>347</v>
      </c>
      <c r="E6" s="275" t="s">
        <v>911</v>
      </c>
      <c r="F6" s="31"/>
      <c r="G6" s="1"/>
      <c r="H6" s="1"/>
    </row>
    <row r="7" spans="1:8" ht="96" customHeight="1" thickBot="1">
      <c r="A7" s="42">
        <v>4</v>
      </c>
      <c r="B7" s="107" t="s">
        <v>151</v>
      </c>
      <c r="C7" s="104" t="s">
        <v>152</v>
      </c>
      <c r="D7" s="105" t="s">
        <v>348</v>
      </c>
      <c r="E7" s="374" t="s">
        <v>912</v>
      </c>
      <c r="F7" s="33"/>
      <c r="G7" s="1"/>
      <c r="H7" s="1"/>
    </row>
    <row r="8" spans="1:8" ht="81" customHeight="1" thickBot="1">
      <c r="A8" s="6">
        <v>5</v>
      </c>
      <c r="B8" s="106" t="s">
        <v>153</v>
      </c>
      <c r="C8" s="102" t="s">
        <v>154</v>
      </c>
      <c r="D8" s="103" t="s">
        <v>349</v>
      </c>
      <c r="E8" s="275" t="s">
        <v>913</v>
      </c>
      <c r="F8" s="34"/>
      <c r="G8" s="1"/>
      <c r="H8" s="1"/>
    </row>
    <row r="9" spans="1:8" ht="85.5" customHeight="1" thickBot="1">
      <c r="A9" s="42">
        <v>6</v>
      </c>
      <c r="B9" s="107" t="s">
        <v>155</v>
      </c>
      <c r="C9" s="104" t="s">
        <v>154</v>
      </c>
      <c r="D9" s="108" t="s">
        <v>350</v>
      </c>
      <c r="E9" s="374" t="s">
        <v>917</v>
      </c>
      <c r="F9" s="33"/>
      <c r="G9" s="1"/>
      <c r="H9" s="1"/>
    </row>
    <row r="10" spans="1:8" ht="90" customHeight="1" thickBot="1">
      <c r="A10" s="6">
        <v>7</v>
      </c>
      <c r="B10" s="106" t="s">
        <v>374</v>
      </c>
      <c r="C10" s="102" t="s">
        <v>154</v>
      </c>
      <c r="D10" s="103" t="s">
        <v>375</v>
      </c>
      <c r="E10" s="275" t="s">
        <v>915</v>
      </c>
      <c r="F10" s="373"/>
      <c r="G10" s="1"/>
      <c r="H10" s="1"/>
    </row>
    <row r="11" spans="1:8" ht="95.25" customHeight="1" thickBot="1">
      <c r="A11" s="42">
        <v>8</v>
      </c>
      <c r="B11" s="107" t="s">
        <v>376</v>
      </c>
      <c r="C11" s="104" t="s">
        <v>154</v>
      </c>
      <c r="D11" s="105" t="s">
        <v>377</v>
      </c>
      <c r="E11" s="374" t="s">
        <v>916</v>
      </c>
      <c r="F11" s="373"/>
      <c r="G11" s="1"/>
      <c r="H11" s="1"/>
    </row>
    <row r="12" spans="1:8" ht="89.25" customHeight="1" thickBot="1">
      <c r="A12" s="7">
        <v>9</v>
      </c>
      <c r="B12" s="109" t="s">
        <v>156</v>
      </c>
      <c r="C12" s="110" t="s">
        <v>154</v>
      </c>
      <c r="D12" s="111" t="s">
        <v>351</v>
      </c>
      <c r="E12" s="275" t="s">
        <v>914</v>
      </c>
      <c r="F12" s="31"/>
      <c r="G12" s="1"/>
      <c r="H12" s="1"/>
    </row>
    <row r="13" spans="1:8">
      <c r="G13" s="1"/>
      <c r="H13" s="1"/>
    </row>
    <row r="15" spans="1:8">
      <c r="G15" s="1"/>
      <c r="H15" s="1"/>
    </row>
    <row r="16" spans="1:8">
      <c r="G16" s="1"/>
      <c r="H16" s="1"/>
    </row>
    <row r="17" spans="7:8">
      <c r="G17" s="1"/>
      <c r="H17" s="1"/>
    </row>
    <row r="18" spans="7:8">
      <c r="G18" s="1"/>
      <c r="H18" s="1"/>
    </row>
    <row r="19" spans="7:8">
      <c r="G19" s="1"/>
      <c r="H19" s="1"/>
    </row>
    <row r="20" spans="7:8">
      <c r="G20" s="1"/>
      <c r="H20" s="1"/>
    </row>
  </sheetData>
  <mergeCells count="1">
    <mergeCell ref="A2:D2"/>
  </mergeCells>
  <hyperlinks>
    <hyperlink ref="E4" r:id="rId1" display="mailto:ziadhoson@el-amal.org"/>
    <hyperlink ref="E5" r:id="rId2" display="mailto:mothman@el-amal.org"/>
    <hyperlink ref="E6" r:id="rId3" display="mailto:melhajyousef@el-amal.org"/>
    <hyperlink ref="E7" r:id="rId4" display="mailto:rawadalla@el-amal.org"/>
    <hyperlink ref="E8" r:id="rId5" display="mailto:delholy@el-amal.org"/>
    <hyperlink ref="E11" r:id="rId6" display="mailto:kamilia-albayoumi@hotmail.com"/>
    <hyperlink ref="E9" r:id="rId7" display="mailto:engsoheil23@hotmail.com"/>
    <hyperlink ref="E10" r:id="rId8" display="mailto:adahi@el-amal.org"/>
    <hyperlink ref="E12" r:id="rId9" display="mailto:w.el-qadi@unrwa.org"/>
    <hyperlink ref="E2" r:id="rId10" display="mailto:bod@el-amal.org"/>
  </hyperlinks>
  <printOptions horizontalCentered="1" verticalCentered="1"/>
  <pageMargins left="0.31496062992125984" right="0.70866141732283472" top="0.55118110236220474" bottom="0.15748031496062992" header="0.11811023622047245" footer="0.11811023622047245"/>
  <pageSetup paperSize="9" scale="61" orientation="landscape" r:id="rId11"/>
  <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O5"/>
  <sheetViews>
    <sheetView rightToLeft="1" view="pageBreakPreview" zoomScale="59" zoomScaleNormal="69" zoomScaleSheetLayoutView="59" workbookViewId="0">
      <selection activeCell="H10" sqref="H9:H10"/>
    </sheetView>
  </sheetViews>
  <sheetFormatPr defaultRowHeight="15"/>
  <cols>
    <col min="1" max="1" width="14.28515625" customWidth="1"/>
    <col min="2" max="2" width="22.5703125" customWidth="1"/>
    <col min="3" max="3" width="22.7109375" customWidth="1"/>
    <col min="4" max="4" width="14.42578125" customWidth="1"/>
    <col min="5" max="5" width="9" customWidth="1"/>
    <col min="6" max="6" width="31.5703125" customWidth="1"/>
    <col min="7" max="7" width="12.5703125" customWidth="1"/>
    <col min="8" max="8" width="22.5703125" customWidth="1"/>
    <col min="9" max="9" width="21" customWidth="1"/>
    <col min="15" max="15" width="16.5703125" bestFit="1" customWidth="1"/>
  </cols>
  <sheetData>
    <row r="1" spans="1:15" ht="52.5" customHeight="1" thickBot="1">
      <c r="A1" s="843" t="s">
        <v>293</v>
      </c>
      <c r="B1" s="843"/>
      <c r="C1" s="843"/>
      <c r="D1" s="843"/>
      <c r="E1" s="843"/>
      <c r="F1" s="843"/>
      <c r="G1" s="843"/>
      <c r="H1" s="843"/>
      <c r="I1" s="756">
        <v>11</v>
      </c>
    </row>
    <row r="2" spans="1:15" ht="86.25" customHeight="1">
      <c r="A2" s="44" t="s">
        <v>158</v>
      </c>
      <c r="B2" s="50" t="s">
        <v>159</v>
      </c>
      <c r="C2" s="45" t="s">
        <v>160</v>
      </c>
      <c r="D2" s="375" t="s">
        <v>174</v>
      </c>
      <c r="E2" s="45" t="s">
        <v>1</v>
      </c>
      <c r="F2" s="45" t="s">
        <v>161</v>
      </c>
      <c r="G2" s="45" t="s">
        <v>162</v>
      </c>
      <c r="H2" s="45" t="s">
        <v>2</v>
      </c>
      <c r="I2" s="46" t="s">
        <v>163</v>
      </c>
    </row>
    <row r="3" spans="1:15" ht="90.75" customHeight="1">
      <c r="A3" s="849" t="s">
        <v>164</v>
      </c>
      <c r="B3" s="51" t="s">
        <v>165</v>
      </c>
      <c r="C3" s="850">
        <v>35924</v>
      </c>
      <c r="D3" s="853" t="s">
        <v>166</v>
      </c>
      <c r="E3" s="853" t="s">
        <v>67</v>
      </c>
      <c r="F3" s="853" t="s">
        <v>167</v>
      </c>
      <c r="G3" s="855">
        <v>103</v>
      </c>
      <c r="H3" s="844" t="s">
        <v>168</v>
      </c>
      <c r="I3" s="847" t="s">
        <v>173</v>
      </c>
      <c r="O3" s="5"/>
    </row>
    <row r="4" spans="1:15" ht="121.5" customHeight="1">
      <c r="A4" s="849"/>
      <c r="B4" s="845">
        <v>5058</v>
      </c>
      <c r="C4" s="851"/>
      <c r="D4" s="853"/>
      <c r="E4" s="853"/>
      <c r="F4" s="853"/>
      <c r="G4" s="855"/>
      <c r="H4" s="844"/>
      <c r="I4" s="848"/>
    </row>
    <row r="5" spans="1:15" ht="186.75" customHeight="1" thickBot="1">
      <c r="A5" s="52" t="s">
        <v>169</v>
      </c>
      <c r="B5" s="846"/>
      <c r="C5" s="852"/>
      <c r="D5" s="854"/>
      <c r="E5" s="854"/>
      <c r="F5" s="47" t="s">
        <v>170</v>
      </c>
      <c r="G5" s="48">
        <v>18</v>
      </c>
      <c r="H5" s="48" t="s">
        <v>171</v>
      </c>
      <c r="I5" s="49" t="s">
        <v>172</v>
      </c>
    </row>
  </sheetData>
  <mergeCells count="10">
    <mergeCell ref="A1:H1"/>
    <mergeCell ref="H3:H4"/>
    <mergeCell ref="B4:B5"/>
    <mergeCell ref="I3:I4"/>
    <mergeCell ref="A3:A4"/>
    <mergeCell ref="C3:C5"/>
    <mergeCell ref="D3:D5"/>
    <mergeCell ref="E3:E5"/>
    <mergeCell ref="F3:F4"/>
    <mergeCell ref="G3:G4"/>
  </mergeCells>
  <printOptions horizontalCentered="1" verticalCentered="1"/>
  <pageMargins left="0.31496062992125984" right="0.31496062992125984" top="0.55118110236220474" bottom="0.15748031496062992" header="0.11811023622047245" footer="0.11811023622047245"/>
  <pageSetup paperSize="9" scale="75"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sheetPr>
  <dimension ref="A1:F17"/>
  <sheetViews>
    <sheetView rightToLeft="1" view="pageBreakPreview" zoomScale="77" zoomScaleNormal="84" zoomScaleSheetLayoutView="77" workbookViewId="0">
      <selection activeCell="D3" sqref="D3"/>
    </sheetView>
  </sheetViews>
  <sheetFormatPr defaultRowHeight="15"/>
  <cols>
    <col min="1" max="1" width="20.85546875" customWidth="1"/>
    <col min="2" max="2" width="26.28515625" customWidth="1"/>
    <col min="3" max="3" width="24.7109375" customWidth="1"/>
    <col min="4" max="4" width="20.42578125" customWidth="1"/>
    <col min="5" max="5" width="18" customWidth="1"/>
    <col min="6" max="6" width="20.140625" customWidth="1"/>
  </cols>
  <sheetData>
    <row r="1" spans="1:6" ht="42.75" customHeight="1" thickBot="1">
      <c r="A1" s="858" t="s">
        <v>341</v>
      </c>
      <c r="B1" s="858"/>
      <c r="C1" s="858"/>
      <c r="D1" s="858"/>
      <c r="E1" s="858"/>
      <c r="F1" s="758">
        <v>12</v>
      </c>
    </row>
    <row r="2" spans="1:6" s="573" customFormat="1" ht="81.75" customHeight="1">
      <c r="A2" s="570" t="s">
        <v>91</v>
      </c>
      <c r="B2" s="571" t="s">
        <v>92</v>
      </c>
      <c r="C2" s="571" t="s">
        <v>93</v>
      </c>
      <c r="D2" s="571" t="s">
        <v>94</v>
      </c>
      <c r="E2" s="571" t="s">
        <v>95</v>
      </c>
      <c r="F2" s="572" t="s">
        <v>96</v>
      </c>
    </row>
    <row r="3" spans="1:6" s="9" customFormat="1" ht="66.75" customHeight="1" thickBot="1">
      <c r="A3" s="574">
        <v>13</v>
      </c>
      <c r="B3" s="575">
        <v>13</v>
      </c>
      <c r="C3" s="575">
        <v>0</v>
      </c>
      <c r="D3" s="575">
        <v>78</v>
      </c>
      <c r="E3" s="575">
        <v>78</v>
      </c>
      <c r="F3" s="576">
        <v>42861</v>
      </c>
    </row>
    <row r="4" spans="1:6" ht="45.75" customHeight="1" thickBot="1">
      <c r="A4" s="857" t="s">
        <v>391</v>
      </c>
      <c r="B4" s="857"/>
      <c r="C4" s="857"/>
      <c r="D4" s="857"/>
      <c r="E4" s="857"/>
      <c r="F4" s="151"/>
    </row>
    <row r="5" spans="1:6" s="4" customFormat="1" ht="36" customHeight="1">
      <c r="A5" s="570" t="s">
        <v>176</v>
      </c>
      <c r="B5" s="571" t="s">
        <v>84</v>
      </c>
      <c r="C5" s="571" t="s">
        <v>177</v>
      </c>
      <c r="D5" s="571" t="s">
        <v>86</v>
      </c>
      <c r="E5" s="571" t="s">
        <v>178</v>
      </c>
      <c r="F5" s="572" t="s">
        <v>88</v>
      </c>
    </row>
    <row r="6" spans="1:6" s="9" customFormat="1" ht="30.75" customHeight="1" thickBot="1">
      <c r="A6" s="577">
        <v>9</v>
      </c>
      <c r="B6" s="578">
        <v>42861</v>
      </c>
      <c r="C6" s="578">
        <v>42861</v>
      </c>
      <c r="D6" s="578">
        <v>43957</v>
      </c>
      <c r="E6" s="502" t="s">
        <v>89</v>
      </c>
      <c r="F6" s="579">
        <v>598919218</v>
      </c>
    </row>
    <row r="7" spans="1:6" ht="36.75" customHeight="1" thickBot="1">
      <c r="A7" s="856" t="s">
        <v>286</v>
      </c>
      <c r="B7" s="857"/>
      <c r="C7" s="857"/>
      <c r="D7" s="857"/>
      <c r="E7" s="857"/>
      <c r="F7" s="759">
        <v>13</v>
      </c>
    </row>
    <row r="8" spans="1:6" s="4" customFormat="1" ht="94.5" customHeight="1">
      <c r="A8" s="580" t="s">
        <v>11</v>
      </c>
      <c r="B8" s="581" t="s">
        <v>104</v>
      </c>
      <c r="C8" s="581" t="s">
        <v>180</v>
      </c>
      <c r="D8" s="581" t="s">
        <v>181</v>
      </c>
      <c r="E8" s="581" t="s">
        <v>105</v>
      </c>
      <c r="F8" s="582" t="s">
        <v>182</v>
      </c>
    </row>
    <row r="9" spans="1:6" s="4" customFormat="1" ht="42.75" customHeight="1">
      <c r="A9" s="583">
        <v>1</v>
      </c>
      <c r="B9" s="584" t="s">
        <v>378</v>
      </c>
      <c r="C9" s="584" t="s">
        <v>379</v>
      </c>
      <c r="D9" s="584" t="s">
        <v>380</v>
      </c>
      <c r="E9" s="584" t="s">
        <v>184</v>
      </c>
      <c r="F9" s="585">
        <v>35796</v>
      </c>
    </row>
    <row r="10" spans="1:6" s="4" customFormat="1" ht="64.5" customHeight="1">
      <c r="A10" s="586">
        <v>2</v>
      </c>
      <c r="B10" s="587" t="s">
        <v>185</v>
      </c>
      <c r="C10" s="587" t="s">
        <v>381</v>
      </c>
      <c r="D10" s="587" t="s">
        <v>380</v>
      </c>
      <c r="E10" s="587" t="s">
        <v>382</v>
      </c>
      <c r="F10" s="588">
        <v>40179</v>
      </c>
    </row>
    <row r="11" spans="1:6" s="4" customFormat="1" ht="37.5" customHeight="1">
      <c r="A11" s="583">
        <v>3</v>
      </c>
      <c r="B11" s="584" t="s">
        <v>383</v>
      </c>
      <c r="C11" s="589" t="s">
        <v>183</v>
      </c>
      <c r="D11" s="584" t="s">
        <v>380</v>
      </c>
      <c r="E11" s="589" t="s">
        <v>382</v>
      </c>
      <c r="F11" s="585">
        <v>39448</v>
      </c>
    </row>
    <row r="12" spans="1:6" s="4" customFormat="1" ht="30">
      <c r="A12" s="586">
        <v>4</v>
      </c>
      <c r="B12" s="590" t="s">
        <v>384</v>
      </c>
      <c r="C12" s="591" t="s">
        <v>385</v>
      </c>
      <c r="D12" s="587" t="s">
        <v>380</v>
      </c>
      <c r="E12" s="591" t="s">
        <v>382</v>
      </c>
      <c r="F12" s="592">
        <v>2018</v>
      </c>
    </row>
    <row r="13" spans="1:6" s="4" customFormat="1" ht="30">
      <c r="A13" s="583">
        <v>5</v>
      </c>
      <c r="B13" s="593" t="s">
        <v>386</v>
      </c>
      <c r="C13" s="594" t="s">
        <v>385</v>
      </c>
      <c r="D13" s="584" t="s">
        <v>380</v>
      </c>
      <c r="E13" s="594" t="s">
        <v>382</v>
      </c>
      <c r="F13" s="595">
        <v>2018</v>
      </c>
    </row>
    <row r="14" spans="1:6" s="4" customFormat="1" ht="30">
      <c r="A14" s="586">
        <v>6</v>
      </c>
      <c r="B14" s="596" t="s">
        <v>387</v>
      </c>
      <c r="C14" s="591" t="s">
        <v>385</v>
      </c>
      <c r="D14" s="587" t="s">
        <v>380</v>
      </c>
      <c r="E14" s="591" t="s">
        <v>382</v>
      </c>
      <c r="F14" s="597">
        <v>2018</v>
      </c>
    </row>
    <row r="15" spans="1:6" s="4" customFormat="1" ht="63" customHeight="1">
      <c r="A15" s="583">
        <v>7</v>
      </c>
      <c r="B15" s="593" t="s">
        <v>388</v>
      </c>
      <c r="C15" s="594" t="s">
        <v>385</v>
      </c>
      <c r="D15" s="584" t="s">
        <v>380</v>
      </c>
      <c r="E15" s="594" t="s">
        <v>382</v>
      </c>
      <c r="F15" s="598">
        <v>2018</v>
      </c>
    </row>
    <row r="16" spans="1:6" s="4" customFormat="1" ht="30">
      <c r="A16" s="586">
        <v>8</v>
      </c>
      <c r="B16" s="587" t="s">
        <v>389</v>
      </c>
      <c r="C16" s="591" t="s">
        <v>385</v>
      </c>
      <c r="D16" s="587" t="s">
        <v>380</v>
      </c>
      <c r="E16" s="591" t="s">
        <v>382</v>
      </c>
      <c r="F16" s="599">
        <v>2008</v>
      </c>
    </row>
    <row r="17" spans="1:6" s="4" customFormat="1" ht="90.75" customHeight="1" thickBot="1">
      <c r="A17" s="600">
        <v>9</v>
      </c>
      <c r="B17" s="601" t="s">
        <v>961</v>
      </c>
      <c r="C17" s="602" t="s">
        <v>390</v>
      </c>
      <c r="D17" s="603" t="s">
        <v>380</v>
      </c>
      <c r="E17" s="604" t="s">
        <v>962</v>
      </c>
      <c r="F17" s="605">
        <v>2016</v>
      </c>
    </row>
  </sheetData>
  <mergeCells count="3">
    <mergeCell ref="A7:E7"/>
    <mergeCell ref="A4:E4"/>
    <mergeCell ref="A1:E1"/>
  </mergeCells>
  <dataValidations count="2">
    <dataValidation type="whole" allowBlank="1" showInputMessage="1" showErrorMessage="1" sqref="A3:E3">
      <formula1>0</formula1>
      <formula2>1000000</formula2>
    </dataValidation>
    <dataValidation type="whole" allowBlank="1" showInputMessage="1" showErrorMessage="1" sqref="B6:C6">
      <formula1>0</formula1>
      <formula2>99999999999</formula2>
    </dataValidation>
  </dataValidations>
  <printOptions horizontalCentered="1" verticalCentered="1"/>
  <pageMargins left="0.31496062992125984" right="0.31496062992125984" top="0.55118110236220474" bottom="0.15748031496062992" header="0.11811023622047245" footer="0.11811023622047245"/>
  <pageSetup paperSize="9" scale="90" orientation="landscape" r:id="rId1"/>
  <rowBreaks count="1" manualBreakCount="1">
    <brk id="6" max="5" man="1"/>
  </rowBreaks>
  <legacyDrawing r:id="rId2"/>
  <extLst>
    <ext xmlns:x14="http://schemas.microsoft.com/office/spreadsheetml/2009/9/main" uri="{78C0D931-6437-407d-A8EE-F0AAD7539E65}">
      <x14:conditionalFormattings>
        <x14:conditionalFormatting xmlns:xm="http://schemas.microsoft.com/office/excel/2006/main">
          <x14:cfRule type="expression" priority="6" id="{EEB1AD25-E778-44CB-9E02-87DDA8769B3F}">
            <xm:f>IF(AND('\Users\AYDI\Downloads\[تفرير الداخلية.xlsx]datavar'!#REF!="",C3="")=TRUE,TRUE,FALSE)</xm:f>
            <x14:dxf>
              <fill>
                <patternFill>
                  <bgColor theme="5" tint="0.79998168889431442"/>
                </patternFill>
              </fill>
            </x14:dxf>
          </x14:cfRule>
          <xm:sqref>C3</xm:sqref>
        </x14:conditionalFormatting>
        <x14:conditionalFormatting xmlns:xm="http://schemas.microsoft.com/office/excel/2006/main">
          <x14:cfRule type="expression" priority="5" id="{F2C4CCA4-8016-482D-AD0C-8379A3508B5D}">
            <xm:f>IF(AND('\Users\AYDI\Downloads\[تفرير الداخلية.xlsx]datavar'!#REF!="",A3="")=TRUE,TRUE,FALSE)</xm:f>
            <x14:dxf>
              <fill>
                <patternFill>
                  <bgColor theme="5" tint="0.79998168889431442"/>
                </patternFill>
              </fill>
            </x14:dxf>
          </x14:cfRule>
          <xm:sqref>A3:B3</xm:sqref>
        </x14:conditionalFormatting>
        <x14:conditionalFormatting xmlns:xm="http://schemas.microsoft.com/office/excel/2006/main">
          <x14:cfRule type="expression" priority="4" id="{AACF5493-4B74-434C-A557-C769FD049F8C}">
            <xm:f>IF(AND('\Users\AYDI\Downloads\[تفرير الداخلية.xlsx]datavar'!#REF!="",D3="")=TRUE,TRUE,FALSE)</xm:f>
            <x14:dxf>
              <fill>
                <patternFill>
                  <bgColor theme="5" tint="0.79998168889431442"/>
                </patternFill>
              </fill>
            </x14:dxf>
          </x14:cfRule>
          <xm:sqref>D3:E3</xm:sqref>
        </x14:conditionalFormatting>
        <x14:conditionalFormatting xmlns:xm="http://schemas.microsoft.com/office/excel/2006/main">
          <x14:cfRule type="cellIs" priority="2" operator="equal" id="{CE91AF50-0A29-4B7C-85CD-736E745DD72C}">
            <xm:f>'\Users\AYDI\Downloads\[تفرير الداخلية.xlsx]datavar'!#REF!</xm:f>
            <x14:dxf>
              <font>
                <color rgb="FF9C0006"/>
              </font>
              <fill>
                <patternFill>
                  <bgColor rgb="FFFFC7CE"/>
                </patternFill>
              </fill>
            </x14:dxf>
          </x14:cfRule>
          <xm:sqref>C6:D6</xm:sqref>
        </x14:conditionalFormatting>
        <x14:conditionalFormatting xmlns:xm="http://schemas.microsoft.com/office/excel/2006/main">
          <x14:cfRule type="cellIs" priority="1" operator="equal" id="{3A484AB2-C5F7-4CE2-987F-19803DCAF363}">
            <xm:f>'\Users\AYDI\Downloads\[تفرير الداخلية.xlsx]datavar'!#REF!</xm:f>
            <x14:dxf>
              <font>
                <color rgb="FF9C0006"/>
              </font>
              <fill>
                <patternFill>
                  <bgColor rgb="FFFFC7CE"/>
                </patternFill>
              </fill>
            </x14:dxf>
          </x14:cfRule>
          <xm:sqref>B6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sheetPr>
  <dimension ref="A1:I7"/>
  <sheetViews>
    <sheetView rightToLeft="1" view="pageBreakPreview" zoomScale="96" zoomScaleNormal="71" zoomScaleSheetLayoutView="96" workbookViewId="0">
      <selection activeCell="A4" sqref="A4:F4"/>
    </sheetView>
  </sheetViews>
  <sheetFormatPr defaultColWidth="9" defaultRowHeight="15"/>
  <cols>
    <col min="1" max="1" width="12.85546875" style="1" customWidth="1"/>
    <col min="2" max="2" width="15" style="1" customWidth="1"/>
    <col min="3" max="3" width="14.42578125" style="1" customWidth="1"/>
    <col min="4" max="4" width="15.140625" style="1" customWidth="1"/>
    <col min="5" max="5" width="15.28515625" style="1" customWidth="1"/>
    <col min="6" max="6" width="13.7109375" style="1" customWidth="1"/>
    <col min="7" max="7" width="15.28515625" style="1" customWidth="1"/>
    <col min="8" max="8" width="13.5703125" style="1" customWidth="1"/>
    <col min="9" max="9" width="11.42578125" style="1" customWidth="1"/>
    <col min="10" max="16384" width="9" style="1"/>
  </cols>
  <sheetData>
    <row r="1" spans="1:9" ht="31.5" customHeight="1" thickBot="1">
      <c r="A1" s="859" t="s">
        <v>179</v>
      </c>
      <c r="B1" s="859"/>
      <c r="C1" s="859"/>
      <c r="D1" s="859"/>
      <c r="E1" s="859"/>
      <c r="F1" s="859"/>
      <c r="G1" s="859"/>
      <c r="H1" s="859"/>
      <c r="I1" s="760">
        <v>14</v>
      </c>
    </row>
    <row r="2" spans="1:9" s="573" customFormat="1" ht="136.5" customHeight="1" thickBot="1">
      <c r="A2" s="606" t="s">
        <v>90</v>
      </c>
      <c r="B2" s="607" t="s">
        <v>91</v>
      </c>
      <c r="C2" s="607" t="s">
        <v>92</v>
      </c>
      <c r="D2" s="607" t="s">
        <v>93</v>
      </c>
      <c r="E2" s="607" t="s">
        <v>94</v>
      </c>
      <c r="F2" s="607" t="s">
        <v>95</v>
      </c>
      <c r="G2" s="607" t="s">
        <v>96</v>
      </c>
      <c r="H2" s="607" t="s">
        <v>97</v>
      </c>
      <c r="I2" s="608" t="s">
        <v>175</v>
      </c>
    </row>
    <row r="3" spans="1:9" s="4" customFormat="1" ht="51.75" customHeight="1" thickBot="1">
      <c r="A3" s="609">
        <v>13</v>
      </c>
      <c r="B3" s="610">
        <v>13</v>
      </c>
      <c r="C3" s="610">
        <v>13</v>
      </c>
      <c r="D3" s="610">
        <v>0</v>
      </c>
      <c r="E3" s="610">
        <v>78</v>
      </c>
      <c r="F3" s="610">
        <v>78</v>
      </c>
      <c r="G3" s="611">
        <v>42861</v>
      </c>
      <c r="H3" s="612">
        <v>51</v>
      </c>
      <c r="I3" s="613">
        <v>0.65</v>
      </c>
    </row>
    <row r="4" spans="1:9" ht="39.75" customHeight="1" thickBot="1">
      <c r="A4" s="860" t="s">
        <v>294</v>
      </c>
      <c r="B4" s="860"/>
      <c r="C4" s="860"/>
      <c r="D4" s="860"/>
      <c r="E4" s="860"/>
      <c r="F4" s="860"/>
      <c r="G4" s="23"/>
      <c r="H4" s="23"/>
    </row>
    <row r="5" spans="1:9" s="4" customFormat="1" ht="36.75" customHeight="1">
      <c r="B5" s="861" t="s">
        <v>186</v>
      </c>
      <c r="C5" s="862"/>
      <c r="D5" s="863"/>
      <c r="E5" s="867" t="s">
        <v>103</v>
      </c>
      <c r="F5" s="867"/>
      <c r="G5" s="867" t="s">
        <v>187</v>
      </c>
      <c r="H5" s="869"/>
    </row>
    <row r="6" spans="1:9" s="4" customFormat="1" ht="40.5" customHeight="1" thickBot="1">
      <c r="B6" s="864" t="s">
        <v>191</v>
      </c>
      <c r="C6" s="865"/>
      <c r="D6" s="866"/>
      <c r="E6" s="868">
        <v>133600</v>
      </c>
      <c r="F6" s="868"/>
      <c r="G6" s="870" t="s">
        <v>188</v>
      </c>
      <c r="H6" s="871"/>
    </row>
    <row r="7" spans="1:9" ht="21.75" customHeight="1"/>
  </sheetData>
  <mergeCells count="8">
    <mergeCell ref="A1:H1"/>
    <mergeCell ref="A4:F4"/>
    <mergeCell ref="B5:D5"/>
    <mergeCell ref="B6:D6"/>
    <mergeCell ref="E5:F5"/>
    <mergeCell ref="E6:F6"/>
    <mergeCell ref="G5:H5"/>
    <mergeCell ref="G6:H6"/>
  </mergeCells>
  <dataValidations count="2">
    <dataValidation type="whole" allowBlank="1" showInputMessage="1" showErrorMessage="1" sqref="A3:F3">
      <formula1>0</formula1>
      <formula2>1000000</formula2>
    </dataValidation>
    <dataValidation type="whole" allowBlank="1" showInputMessage="1" showErrorMessage="1" sqref="H3">
      <formula1>0</formula1>
      <formula2>100000</formula2>
    </dataValidation>
  </dataValidations>
  <printOptions horizontalCentered="1" verticalCentered="1"/>
  <pageMargins left="0.31496062992125984" right="0.31496062992125984" top="0.55118110236220474" bottom="0.15748031496062992" header="0.11811023622047245" footer="0.11811023622047245"/>
  <pageSetup paperSize="9" scale="83"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5" id="{1312CB43-54BF-4105-8D94-E812BC9D0C1B}">
            <xm:f>IF(AND('\Users\AYDI\Downloads\[تفرير الداخلية.xlsx]datavar'!#REF!="",D3="")=TRUE,TRUE,FALSE)</xm:f>
            <x14:dxf>
              <fill>
                <patternFill>
                  <bgColor theme="5" tint="0.79998168889431442"/>
                </patternFill>
              </fill>
            </x14:dxf>
          </x14:cfRule>
          <xm:sqref>D3</xm:sqref>
        </x14:conditionalFormatting>
        <x14:conditionalFormatting xmlns:xm="http://schemas.microsoft.com/office/excel/2006/main">
          <x14:cfRule type="expression" priority="4" id="{06EBC998-5C6B-4926-BF26-E14A8E5F73FE}">
            <xm:f>IF(AND('\Users\AYDI\Downloads\[تفرير الداخلية.xlsx]datavar'!#REF!="",A3="")=TRUE,TRUE,FALSE)</xm:f>
            <x14:dxf>
              <fill>
                <patternFill>
                  <bgColor theme="5" tint="0.79998168889431442"/>
                </patternFill>
              </fill>
            </x14:dxf>
          </x14:cfRule>
          <xm:sqref>A3:C3</xm:sqref>
        </x14:conditionalFormatting>
        <x14:conditionalFormatting xmlns:xm="http://schemas.microsoft.com/office/excel/2006/main">
          <x14:cfRule type="expression" priority="3" id="{0E88699F-7536-484E-82B0-61328E8CF061}">
            <xm:f>IF(AND('\Users\AYDI\Downloads\[تفرير الداخلية.xlsx]datavar'!#REF!="",E3="")=TRUE,TRUE,FALSE)</xm:f>
            <x14:dxf>
              <fill>
                <patternFill>
                  <bgColor theme="5" tint="0.79998168889431442"/>
                </patternFill>
              </fill>
            </x14:dxf>
          </x14:cfRule>
          <xm:sqref>E3:F3</xm:sqref>
        </x14:conditionalFormatting>
        <x14:conditionalFormatting xmlns:xm="http://schemas.microsoft.com/office/excel/2006/main">
          <x14:cfRule type="expression" priority="2" id="{C17870B6-FA5A-4A17-93CF-291622F139B9}">
            <xm:f>IF(AND('\Users\AYDI\Downloads\[تفرير الداخلية.xlsx]datavar'!#REF!="",H3="")=TRUE,TRUE,FALSE)</xm:f>
            <x14:dxf>
              <fill>
                <patternFill>
                  <bgColor theme="5" tint="0.79998168889431442"/>
                </patternFill>
              </fill>
            </x14:dxf>
          </x14:cfRule>
          <xm:sqref>H3</xm:sqref>
        </x14:conditionalFormatting>
        <x14:conditionalFormatting xmlns:xm="http://schemas.microsoft.com/office/excel/2006/main">
          <x14:cfRule type="expression" priority="1" id="{970710C5-FF72-4DAF-B963-4AEF69C72F18}">
            <xm:f>IF(AND('\Users\AYDI\Downloads\[تفرير الداخلية.xlsx]datavar'!#REF!="",I3="")=TRUE,TRUE,FALSE)</xm:f>
            <x14:dxf>
              <fill>
                <patternFill>
                  <bgColor theme="5" tint="0.79998168889431442"/>
                </patternFill>
              </fill>
            </x14:dxf>
          </x14:cfRule>
          <xm:sqref>I3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AR33"/>
  <sheetViews>
    <sheetView rightToLeft="1" view="pageBreakPreview" topLeftCell="A10" zoomScale="50" zoomScaleNormal="64" zoomScaleSheetLayoutView="50" workbookViewId="0">
      <selection activeCell="B15" sqref="B15"/>
    </sheetView>
  </sheetViews>
  <sheetFormatPr defaultRowHeight="15"/>
  <cols>
    <col min="2" max="2" width="28.85546875" style="8" customWidth="1"/>
    <col min="3" max="4" width="10.28515625" customWidth="1"/>
    <col min="5" max="5" width="9.28515625" customWidth="1"/>
    <col min="6" max="6" width="10.28515625" customWidth="1"/>
    <col min="7" max="7" width="9.5703125" customWidth="1"/>
    <col min="8" max="8" width="9.28515625" customWidth="1"/>
    <col min="9" max="9" width="10.28515625" customWidth="1"/>
    <col min="10" max="10" width="8.5703125" customWidth="1"/>
    <col min="11" max="11" width="8.28515625" customWidth="1"/>
    <col min="12" max="12" width="9.5703125" customWidth="1"/>
    <col min="13" max="13" width="10.28515625" customWidth="1"/>
    <col min="14" max="14" width="10.5703125" customWidth="1"/>
    <col min="15" max="15" width="9.5703125" style="1" customWidth="1"/>
    <col min="16" max="16" width="8.7109375" style="19" customWidth="1"/>
    <col min="17" max="17" width="8.85546875" customWidth="1"/>
    <col min="18" max="18" width="8.7109375" customWidth="1"/>
    <col min="19" max="19" width="9.42578125" customWidth="1"/>
    <col min="20" max="20" width="7.7109375" customWidth="1"/>
    <col min="21" max="21" width="8.28515625" customWidth="1"/>
    <col min="22" max="22" width="7.5703125" customWidth="1"/>
    <col min="23" max="23" width="7.28515625" customWidth="1"/>
    <col min="24" max="24" width="7.140625" customWidth="1"/>
    <col min="25" max="25" width="10.42578125" style="19" customWidth="1"/>
  </cols>
  <sheetData>
    <row r="1" spans="1:44" ht="42.75" customHeight="1" thickBot="1">
      <c r="B1" s="1"/>
      <c r="C1" s="911" t="s">
        <v>905</v>
      </c>
      <c r="D1" s="911"/>
      <c r="E1" s="911"/>
      <c r="F1" s="911"/>
      <c r="G1" s="911"/>
      <c r="H1" s="911"/>
      <c r="I1" s="911"/>
      <c r="J1" s="911"/>
      <c r="K1" s="911"/>
      <c r="L1" s="911"/>
      <c r="M1" s="911"/>
      <c r="N1" s="911"/>
      <c r="O1" s="911"/>
      <c r="P1" s="890">
        <v>2017</v>
      </c>
      <c r="Q1" s="890"/>
      <c r="R1" s="890"/>
      <c r="S1" s="890"/>
      <c r="T1" s="890"/>
      <c r="U1" s="890"/>
      <c r="Z1" s="761">
        <v>15</v>
      </c>
      <c r="AA1" s="1"/>
      <c r="AB1" s="1"/>
      <c r="AC1" s="1"/>
      <c r="AD1" s="1"/>
      <c r="AE1" s="1"/>
      <c r="AF1" s="1"/>
      <c r="AG1" s="1"/>
      <c r="AH1" s="1"/>
      <c r="AI1" s="1"/>
      <c r="AJ1" s="1"/>
      <c r="AK1" s="1"/>
      <c r="AL1" s="1"/>
      <c r="AM1" s="1"/>
      <c r="AN1" s="1"/>
      <c r="AO1" s="1"/>
      <c r="AP1" s="1"/>
      <c r="AQ1" s="1"/>
      <c r="AR1" s="1"/>
    </row>
    <row r="2" spans="1:44" s="1" customFormat="1" ht="48" customHeight="1" thickBot="1">
      <c r="A2" s="891" t="s">
        <v>11</v>
      </c>
      <c r="B2" s="799" t="s">
        <v>28</v>
      </c>
      <c r="C2" s="896" t="s">
        <v>5</v>
      </c>
      <c r="D2" s="897"/>
      <c r="E2" s="897"/>
      <c r="F2" s="897"/>
      <c r="G2" s="897"/>
      <c r="H2" s="897"/>
      <c r="I2" s="897"/>
      <c r="J2" s="897"/>
      <c r="K2" s="897"/>
      <c r="L2" s="897"/>
      <c r="M2" s="897"/>
      <c r="N2" s="897"/>
      <c r="O2" s="898"/>
      <c r="P2" s="899" t="s">
        <v>102</v>
      </c>
      <c r="Q2" s="902" t="s">
        <v>13</v>
      </c>
      <c r="R2" s="903"/>
      <c r="S2" s="903"/>
      <c r="T2" s="903"/>
      <c r="U2" s="903"/>
      <c r="V2" s="903"/>
      <c r="W2" s="903"/>
      <c r="X2" s="903"/>
      <c r="Y2" s="904"/>
      <c r="Z2" s="899" t="s">
        <v>102</v>
      </c>
    </row>
    <row r="3" spans="1:44" s="1" customFormat="1" ht="49.5" customHeight="1" thickBot="1">
      <c r="A3" s="892"/>
      <c r="B3" s="797" t="s">
        <v>222</v>
      </c>
      <c r="C3" s="872" t="s">
        <v>112</v>
      </c>
      <c r="D3" s="873"/>
      <c r="E3" s="873"/>
      <c r="F3" s="873"/>
      <c r="G3" s="292">
        <v>18</v>
      </c>
      <c r="H3" s="912" t="s">
        <v>113</v>
      </c>
      <c r="I3" s="913"/>
      <c r="J3" s="913"/>
      <c r="K3" s="913"/>
      <c r="L3" s="293">
        <v>18</v>
      </c>
      <c r="M3" s="914" t="s">
        <v>102</v>
      </c>
      <c r="N3" s="917" t="s">
        <v>6</v>
      </c>
      <c r="O3" s="924" t="s">
        <v>7</v>
      </c>
      <c r="P3" s="900"/>
      <c r="Q3" s="927" t="s">
        <v>279</v>
      </c>
      <c r="R3" s="928"/>
      <c r="S3" s="929"/>
      <c r="T3" s="930" t="s">
        <v>14</v>
      </c>
      <c r="U3" s="931"/>
      <c r="V3" s="932"/>
      <c r="W3" s="933" t="s">
        <v>111</v>
      </c>
      <c r="X3" s="934"/>
      <c r="Y3" s="935"/>
      <c r="Z3" s="900"/>
    </row>
    <row r="4" spans="1:44" s="520" customFormat="1" ht="36.75" customHeight="1">
      <c r="A4" s="892"/>
      <c r="B4" s="807" t="s">
        <v>223</v>
      </c>
      <c r="C4" s="894" t="s">
        <v>8</v>
      </c>
      <c r="D4" s="895"/>
      <c r="E4" s="920" t="s">
        <v>9</v>
      </c>
      <c r="F4" s="921"/>
      <c r="G4" s="922" t="s">
        <v>10</v>
      </c>
      <c r="H4" s="894" t="s">
        <v>8</v>
      </c>
      <c r="I4" s="895"/>
      <c r="J4" s="920" t="s">
        <v>9</v>
      </c>
      <c r="K4" s="921"/>
      <c r="L4" s="922" t="s">
        <v>10</v>
      </c>
      <c r="M4" s="915"/>
      <c r="N4" s="918"/>
      <c r="O4" s="925"/>
      <c r="P4" s="900"/>
      <c r="Q4" s="905" t="s">
        <v>8</v>
      </c>
      <c r="R4" s="907" t="s">
        <v>9</v>
      </c>
      <c r="S4" s="936" t="s">
        <v>10</v>
      </c>
      <c r="T4" s="905" t="s">
        <v>8</v>
      </c>
      <c r="U4" s="907" t="s">
        <v>9</v>
      </c>
      <c r="V4" s="936" t="s">
        <v>10</v>
      </c>
      <c r="W4" s="905" t="s">
        <v>8</v>
      </c>
      <c r="X4" s="907" t="s">
        <v>9</v>
      </c>
      <c r="Y4" s="936" t="s">
        <v>10</v>
      </c>
      <c r="Z4" s="900"/>
    </row>
    <row r="5" spans="1:44" s="1" customFormat="1" ht="34.5" customHeight="1" thickBot="1">
      <c r="A5" s="893"/>
      <c r="B5" s="798" t="s">
        <v>221</v>
      </c>
      <c r="C5" s="290" t="s">
        <v>107</v>
      </c>
      <c r="D5" s="280" t="s">
        <v>108</v>
      </c>
      <c r="E5" s="291" t="s">
        <v>107</v>
      </c>
      <c r="F5" s="796" t="s">
        <v>108</v>
      </c>
      <c r="G5" s="923"/>
      <c r="H5" s="294" t="s">
        <v>107</v>
      </c>
      <c r="I5" s="280" t="s">
        <v>108</v>
      </c>
      <c r="J5" s="291" t="s">
        <v>107</v>
      </c>
      <c r="K5" s="796" t="s">
        <v>108</v>
      </c>
      <c r="L5" s="923"/>
      <c r="M5" s="916"/>
      <c r="N5" s="919"/>
      <c r="O5" s="926"/>
      <c r="P5" s="901"/>
      <c r="Q5" s="906"/>
      <c r="R5" s="908"/>
      <c r="S5" s="937"/>
      <c r="T5" s="906"/>
      <c r="U5" s="908"/>
      <c r="V5" s="937"/>
      <c r="W5" s="906"/>
      <c r="X5" s="908"/>
      <c r="Y5" s="937"/>
      <c r="Z5" s="901"/>
    </row>
    <row r="6" spans="1:44" s="1" customFormat="1" ht="70.5" customHeight="1">
      <c r="A6" s="177">
        <v>1</v>
      </c>
      <c r="B6" s="227" t="s">
        <v>295</v>
      </c>
      <c r="C6" s="295">
        <v>91</v>
      </c>
      <c r="D6" s="308">
        <v>0</v>
      </c>
      <c r="E6" s="299">
        <v>82</v>
      </c>
      <c r="F6" s="306">
        <v>0</v>
      </c>
      <c r="G6" s="333">
        <v>173</v>
      </c>
      <c r="H6" s="303">
        <v>0</v>
      </c>
      <c r="I6" s="313">
        <v>0</v>
      </c>
      <c r="J6" s="304">
        <v>0</v>
      </c>
      <c r="K6" s="314">
        <v>0</v>
      </c>
      <c r="L6" s="329">
        <f t="shared" ref="L6:L11" si="0">SUM(H6:K6)</f>
        <v>0</v>
      </c>
      <c r="M6" s="792">
        <f>SUM(G6,L6)</f>
        <v>173</v>
      </c>
      <c r="N6" s="295">
        <v>112</v>
      </c>
      <c r="O6" s="315">
        <v>61</v>
      </c>
      <c r="P6" s="325">
        <f>SUM(N6:O6)</f>
        <v>173</v>
      </c>
      <c r="Q6" s="319">
        <v>6</v>
      </c>
      <c r="R6" s="306">
        <v>26</v>
      </c>
      <c r="S6" s="321">
        <f>SUM(Q6:R6)</f>
        <v>32</v>
      </c>
      <c r="T6" s="308">
        <v>0</v>
      </c>
      <c r="U6" s="306">
        <v>0</v>
      </c>
      <c r="V6" s="321">
        <f>SUM(T6:U6)</f>
        <v>0</v>
      </c>
      <c r="W6" s="308">
        <v>19</v>
      </c>
      <c r="X6" s="306">
        <v>15</v>
      </c>
      <c r="Y6" s="309">
        <f>SUM(W6:X6)</f>
        <v>34</v>
      </c>
      <c r="Z6" s="325">
        <f>SUM(S6,V6,Y6)</f>
        <v>66</v>
      </c>
    </row>
    <row r="7" spans="1:44" s="1" customFormat="1" ht="81" customHeight="1">
      <c r="A7" s="225">
        <v>2</v>
      </c>
      <c r="B7" s="228" t="s">
        <v>319</v>
      </c>
      <c r="C7" s="296">
        <v>181</v>
      </c>
      <c r="D7" s="802">
        <v>676</v>
      </c>
      <c r="E7" s="300">
        <v>164</v>
      </c>
      <c r="F7" s="800">
        <v>691</v>
      </c>
      <c r="G7" s="330">
        <f t="shared" ref="G7:G11" si="1">SUM(C7:F7)</f>
        <v>1712</v>
      </c>
      <c r="H7" s="296">
        <v>119</v>
      </c>
      <c r="I7" s="802">
        <v>51</v>
      </c>
      <c r="J7" s="300">
        <v>108</v>
      </c>
      <c r="K7" s="800">
        <v>24</v>
      </c>
      <c r="L7" s="330">
        <f t="shared" si="0"/>
        <v>302</v>
      </c>
      <c r="M7" s="792">
        <f t="shared" ref="M7:M9" si="2">SUM(G7,L7)</f>
        <v>2014</v>
      </c>
      <c r="N7" s="296">
        <v>1132</v>
      </c>
      <c r="O7" s="316">
        <v>545</v>
      </c>
      <c r="P7" s="326">
        <v>1677</v>
      </c>
      <c r="Q7" s="801">
        <v>2</v>
      </c>
      <c r="R7" s="800">
        <v>2</v>
      </c>
      <c r="S7" s="322">
        <f>SUM(Q7:R7)</f>
        <v>4</v>
      </c>
      <c r="T7" s="802">
        <v>2</v>
      </c>
      <c r="U7" s="800">
        <v>2</v>
      </c>
      <c r="V7" s="322">
        <f>SUM(T7:U7)</f>
        <v>4</v>
      </c>
      <c r="W7" s="802">
        <v>5</v>
      </c>
      <c r="X7" s="800">
        <v>3</v>
      </c>
      <c r="Y7" s="310">
        <f>SUM(W7:X7)</f>
        <v>8</v>
      </c>
      <c r="Z7" s="325">
        <f t="shared" ref="Z7:Z9" si="3">SUM(S7,V7,Y7)</f>
        <v>16</v>
      </c>
    </row>
    <row r="8" spans="1:44" s="1" customFormat="1" ht="64.5" customHeight="1">
      <c r="A8" s="225">
        <v>3</v>
      </c>
      <c r="B8" s="228" t="s">
        <v>189</v>
      </c>
      <c r="C8" s="296">
        <v>0</v>
      </c>
      <c r="D8" s="802">
        <v>0</v>
      </c>
      <c r="E8" s="300">
        <v>0</v>
      </c>
      <c r="F8" s="800">
        <v>0</v>
      </c>
      <c r="G8" s="330">
        <f t="shared" si="1"/>
        <v>0</v>
      </c>
      <c r="H8" s="296">
        <v>9</v>
      </c>
      <c r="I8" s="802">
        <v>8</v>
      </c>
      <c r="J8" s="300">
        <v>17</v>
      </c>
      <c r="K8" s="800">
        <v>20</v>
      </c>
      <c r="L8" s="330">
        <f t="shared" si="0"/>
        <v>54</v>
      </c>
      <c r="M8" s="792">
        <f t="shared" si="2"/>
        <v>54</v>
      </c>
      <c r="N8" s="296">
        <v>41</v>
      </c>
      <c r="O8" s="316">
        <v>13</v>
      </c>
      <c r="P8" s="326">
        <f>SUM(N8:O8)</f>
        <v>54</v>
      </c>
      <c r="Q8" s="801">
        <v>5</v>
      </c>
      <c r="R8" s="800">
        <v>2</v>
      </c>
      <c r="S8" s="322">
        <f>SUM(Q8:R8)</f>
        <v>7</v>
      </c>
      <c r="T8" s="802">
        <v>8</v>
      </c>
      <c r="U8" s="800">
        <v>7</v>
      </c>
      <c r="V8" s="322">
        <f>SUM(T8:U8)</f>
        <v>15</v>
      </c>
      <c r="W8" s="802">
        <v>9</v>
      </c>
      <c r="X8" s="800">
        <v>30</v>
      </c>
      <c r="Y8" s="310">
        <f>SUM(W8:X8)</f>
        <v>39</v>
      </c>
      <c r="Z8" s="325">
        <f t="shared" si="3"/>
        <v>61</v>
      </c>
    </row>
    <row r="9" spans="1:44" s="1" customFormat="1" ht="74.25" customHeight="1" thickBot="1">
      <c r="A9" s="226">
        <v>4</v>
      </c>
      <c r="B9" s="229" t="s">
        <v>190</v>
      </c>
      <c r="C9" s="297">
        <v>1</v>
      </c>
      <c r="D9" s="287">
        <v>360</v>
      </c>
      <c r="E9" s="301">
        <v>0</v>
      </c>
      <c r="F9" s="307">
        <v>277</v>
      </c>
      <c r="G9" s="331">
        <f t="shared" si="1"/>
        <v>638</v>
      </c>
      <c r="H9" s="297">
        <v>0</v>
      </c>
      <c r="I9" s="287">
        <v>0</v>
      </c>
      <c r="J9" s="301">
        <v>0</v>
      </c>
      <c r="K9" s="307">
        <v>0</v>
      </c>
      <c r="L9" s="331">
        <f t="shared" si="0"/>
        <v>0</v>
      </c>
      <c r="M9" s="793">
        <f t="shared" si="2"/>
        <v>638</v>
      </c>
      <c r="N9" s="297">
        <v>638</v>
      </c>
      <c r="O9" s="317">
        <v>0</v>
      </c>
      <c r="P9" s="327">
        <f>SUM(N9:O9)</f>
        <v>638</v>
      </c>
      <c r="Q9" s="320">
        <v>4</v>
      </c>
      <c r="R9" s="307">
        <v>13</v>
      </c>
      <c r="S9" s="323">
        <f>SUM(Q9:R9)</f>
        <v>17</v>
      </c>
      <c r="T9" s="287">
        <v>0</v>
      </c>
      <c r="U9" s="307">
        <v>0</v>
      </c>
      <c r="V9" s="323">
        <f>SUM(T9:U9)</f>
        <v>0</v>
      </c>
      <c r="W9" s="287">
        <v>4</v>
      </c>
      <c r="X9" s="307">
        <v>4</v>
      </c>
      <c r="Y9" s="311">
        <f>SUM(W9:X9)</f>
        <v>8</v>
      </c>
      <c r="Z9" s="794">
        <f t="shared" si="3"/>
        <v>25</v>
      </c>
    </row>
    <row r="10" spans="1:44" s="1" customFormat="1" ht="75.75" customHeight="1" thickBot="1">
      <c r="A10" s="884" t="s">
        <v>920</v>
      </c>
      <c r="B10" s="885"/>
      <c r="C10" s="298">
        <f>SUM(C6:C9)</f>
        <v>273</v>
      </c>
      <c r="D10" s="282">
        <f>SUM(D6:D9)</f>
        <v>1036</v>
      </c>
      <c r="E10" s="302">
        <f>SUM(E6:E9)</f>
        <v>246</v>
      </c>
      <c r="F10" s="283">
        <f>SUM(F6:F9)</f>
        <v>968</v>
      </c>
      <c r="G10" s="332">
        <f t="shared" si="1"/>
        <v>2523</v>
      </c>
      <c r="H10" s="298">
        <f>SUM(H6:H9)</f>
        <v>128</v>
      </c>
      <c r="I10" s="282">
        <f>SUM(I6:I9)</f>
        <v>59</v>
      </c>
      <c r="J10" s="302">
        <f>SUM(J6:J9)</f>
        <v>125</v>
      </c>
      <c r="K10" s="283">
        <f>SUM(K6:K9)</f>
        <v>44</v>
      </c>
      <c r="L10" s="332">
        <f t="shared" si="0"/>
        <v>356</v>
      </c>
      <c r="M10" s="328">
        <f>SUM(L10,G10)</f>
        <v>2879</v>
      </c>
      <c r="N10" s="298">
        <v>2231</v>
      </c>
      <c r="O10" s="318">
        <v>636</v>
      </c>
      <c r="P10" s="328">
        <f>SUM(N10:O10)</f>
        <v>2867</v>
      </c>
      <c r="Q10" s="281">
        <f t="shared" ref="Q10:Y10" si="4">SUM(Q6:Q9)</f>
        <v>17</v>
      </c>
      <c r="R10" s="283">
        <f t="shared" si="4"/>
        <v>43</v>
      </c>
      <c r="S10" s="324">
        <f t="shared" si="4"/>
        <v>60</v>
      </c>
      <c r="T10" s="282">
        <f t="shared" si="4"/>
        <v>10</v>
      </c>
      <c r="U10" s="283">
        <f t="shared" si="4"/>
        <v>9</v>
      </c>
      <c r="V10" s="324">
        <f t="shared" si="4"/>
        <v>19</v>
      </c>
      <c r="W10" s="282">
        <f t="shared" si="4"/>
        <v>37</v>
      </c>
      <c r="X10" s="283">
        <f t="shared" si="4"/>
        <v>52</v>
      </c>
      <c r="Y10" s="312">
        <f t="shared" si="4"/>
        <v>89</v>
      </c>
      <c r="Z10" s="795">
        <f>SUM(Y10,V10,S10)</f>
        <v>168</v>
      </c>
    </row>
    <row r="11" spans="1:44" s="1" customFormat="1" ht="77.25" customHeight="1" thickBot="1">
      <c r="A11" s="886" t="s">
        <v>921</v>
      </c>
      <c r="B11" s="887"/>
      <c r="C11" s="298">
        <v>800</v>
      </c>
      <c r="D11" s="282">
        <v>244</v>
      </c>
      <c r="E11" s="302">
        <v>170</v>
      </c>
      <c r="F11" s="283">
        <v>751</v>
      </c>
      <c r="G11" s="332">
        <f t="shared" si="1"/>
        <v>1965</v>
      </c>
      <c r="H11" s="298">
        <v>66</v>
      </c>
      <c r="I11" s="282">
        <v>1337</v>
      </c>
      <c r="J11" s="302">
        <v>253</v>
      </c>
      <c r="K11" s="283">
        <v>497</v>
      </c>
      <c r="L11" s="332">
        <f t="shared" si="0"/>
        <v>2153</v>
      </c>
      <c r="M11" s="328">
        <f>SUM(L11,G11)</f>
        <v>4118</v>
      </c>
      <c r="N11" s="298">
        <v>2362</v>
      </c>
      <c r="O11" s="318">
        <v>1768</v>
      </c>
      <c r="P11" s="328">
        <v>4130</v>
      </c>
      <c r="Q11" s="281">
        <v>34</v>
      </c>
      <c r="R11" s="283">
        <v>29</v>
      </c>
      <c r="S11" s="324">
        <v>61</v>
      </c>
      <c r="T11" s="282">
        <v>10</v>
      </c>
      <c r="U11" s="283">
        <v>14</v>
      </c>
      <c r="V11" s="324">
        <v>24</v>
      </c>
      <c r="W11" s="282">
        <v>29</v>
      </c>
      <c r="X11" s="283">
        <v>105</v>
      </c>
      <c r="Y11" s="312">
        <v>134</v>
      </c>
      <c r="Z11" s="328">
        <f>SUM(Q11:Y11)</f>
        <v>440</v>
      </c>
    </row>
    <row r="12" spans="1:44" s="1" customFormat="1" ht="117" customHeight="1" thickBot="1">
      <c r="A12" s="888" t="s">
        <v>905</v>
      </c>
      <c r="B12" s="889"/>
      <c r="C12" s="298">
        <f t="shared" ref="C12:L12" si="5">SUM(C10:C11)</f>
        <v>1073</v>
      </c>
      <c r="D12" s="282">
        <f t="shared" si="5"/>
        <v>1280</v>
      </c>
      <c r="E12" s="302">
        <f t="shared" si="5"/>
        <v>416</v>
      </c>
      <c r="F12" s="283">
        <f t="shared" si="5"/>
        <v>1719</v>
      </c>
      <c r="G12" s="332">
        <f t="shared" si="5"/>
        <v>4488</v>
      </c>
      <c r="H12" s="298">
        <f t="shared" si="5"/>
        <v>194</v>
      </c>
      <c r="I12" s="282">
        <f t="shared" si="5"/>
        <v>1396</v>
      </c>
      <c r="J12" s="302">
        <f t="shared" si="5"/>
        <v>378</v>
      </c>
      <c r="K12" s="283">
        <f t="shared" si="5"/>
        <v>541</v>
      </c>
      <c r="L12" s="332">
        <f t="shared" si="5"/>
        <v>2509</v>
      </c>
      <c r="M12" s="806">
        <f>SUM(L12,G12)</f>
        <v>6997</v>
      </c>
      <c r="N12" s="298">
        <f t="shared" ref="N12:Y12" si="6">SUM(N10:N11)</f>
        <v>4593</v>
      </c>
      <c r="O12" s="318">
        <f t="shared" si="6"/>
        <v>2404</v>
      </c>
      <c r="P12" s="328">
        <f t="shared" si="6"/>
        <v>6997</v>
      </c>
      <c r="Q12" s="281">
        <f t="shared" si="6"/>
        <v>51</v>
      </c>
      <c r="R12" s="283">
        <f t="shared" si="6"/>
        <v>72</v>
      </c>
      <c r="S12" s="324">
        <f t="shared" si="6"/>
        <v>121</v>
      </c>
      <c r="T12" s="282">
        <f t="shared" si="6"/>
        <v>20</v>
      </c>
      <c r="U12" s="283">
        <f t="shared" si="6"/>
        <v>23</v>
      </c>
      <c r="V12" s="324">
        <f t="shared" si="6"/>
        <v>43</v>
      </c>
      <c r="W12" s="282">
        <f t="shared" si="6"/>
        <v>66</v>
      </c>
      <c r="X12" s="283">
        <f t="shared" si="6"/>
        <v>157</v>
      </c>
      <c r="Y12" s="312">
        <f t="shared" si="6"/>
        <v>223</v>
      </c>
      <c r="Z12" s="803">
        <f>SUM(Q12:Y12)</f>
        <v>776</v>
      </c>
    </row>
    <row r="13" spans="1:44" s="1" customFormat="1" ht="43.5" customHeight="1" thickBot="1">
      <c r="B13" s="804"/>
      <c r="P13" s="19"/>
      <c r="Y13" s="19"/>
      <c r="Z13" s="761">
        <v>16</v>
      </c>
    </row>
    <row r="14" spans="1:44" s="1" customFormat="1" ht="76.5" customHeight="1" thickBot="1">
      <c r="B14" s="804"/>
      <c r="C14" s="879" t="s">
        <v>925</v>
      </c>
      <c r="D14" s="909"/>
      <c r="E14" s="909"/>
      <c r="F14" s="910"/>
      <c r="P14" s="19"/>
      <c r="Y14" s="19"/>
    </row>
    <row r="15" spans="1:44" s="1" customFormat="1" ht="62.25" customHeight="1" thickBot="1">
      <c r="C15" s="872" t="s">
        <v>922</v>
      </c>
      <c r="D15" s="873"/>
      <c r="E15" s="873"/>
      <c r="F15" s="874"/>
      <c r="U15" s="278"/>
      <c r="Y15" s="278"/>
    </row>
    <row r="16" spans="1:44" s="149" customFormat="1" ht="49.5" customHeight="1">
      <c r="A16" s="1"/>
      <c r="B16" s="1"/>
      <c r="C16" s="875" t="s">
        <v>8</v>
      </c>
      <c r="D16" s="876"/>
      <c r="E16" s="877" t="s">
        <v>9</v>
      </c>
      <c r="F16" s="878"/>
      <c r="G16" s="1"/>
      <c r="H16" s="1"/>
      <c r="I16" s="1"/>
      <c r="J16" s="1"/>
      <c r="K16" s="1"/>
      <c r="L16" s="1"/>
      <c r="M16" s="1"/>
      <c r="N16" s="1"/>
      <c r="O16" s="1"/>
      <c r="P16" s="1"/>
      <c r="Q16" s="1"/>
      <c r="R16" s="1"/>
      <c r="S16" s="1"/>
      <c r="T16" s="1"/>
      <c r="U16" s="1"/>
      <c r="V16" s="1"/>
      <c r="W16" s="1"/>
      <c r="X16" s="1"/>
      <c r="Y16" s="1"/>
      <c r="Z16" s="1"/>
    </row>
    <row r="17" spans="1:44" s="149" customFormat="1" ht="54.75" customHeight="1" thickBot="1">
      <c r="A17" s="1"/>
      <c r="B17" s="1"/>
      <c r="C17" s="279" t="s">
        <v>107</v>
      </c>
      <c r="D17" s="280" t="s">
        <v>108</v>
      </c>
      <c r="E17" s="796" t="s">
        <v>107</v>
      </c>
      <c r="F17" s="284" t="s">
        <v>108</v>
      </c>
      <c r="G17" s="1"/>
      <c r="H17" s="1"/>
      <c r="I17" s="1"/>
      <c r="J17" s="1"/>
      <c r="K17" s="1"/>
      <c r="L17" s="1"/>
      <c r="M17" s="1"/>
      <c r="N17" s="1"/>
      <c r="O17" s="1"/>
      <c r="P17" s="1"/>
      <c r="Q17" s="1"/>
      <c r="R17" s="1"/>
      <c r="S17" s="1"/>
      <c r="T17" s="1"/>
      <c r="U17" s="1"/>
      <c r="V17" s="1"/>
      <c r="W17" s="1"/>
      <c r="X17" s="1"/>
      <c r="Y17" s="1"/>
      <c r="Z17" s="1"/>
      <c r="AA17" s="1"/>
    </row>
    <row r="18" spans="1:44" s="149" customFormat="1" ht="58.5" customHeight="1" thickBot="1">
      <c r="A18" s="1"/>
      <c r="B18" s="1"/>
      <c r="C18" s="281">
        <v>1073</v>
      </c>
      <c r="D18" s="282">
        <v>1280</v>
      </c>
      <c r="E18" s="283">
        <v>416</v>
      </c>
      <c r="F18" s="285">
        <v>1719</v>
      </c>
      <c r="G18" s="1"/>
      <c r="H18" s="1"/>
      <c r="I18" s="1"/>
      <c r="J18" s="1"/>
      <c r="K18" s="1"/>
      <c r="L18" s="1"/>
      <c r="M18" s="1"/>
      <c r="N18" s="1"/>
      <c r="O18" s="1"/>
      <c r="P18" s="1"/>
      <c r="Q18" s="1"/>
      <c r="R18" s="1"/>
      <c r="S18" s="1"/>
      <c r="T18" s="1"/>
      <c r="U18" s="1"/>
      <c r="V18" s="1"/>
      <c r="W18" s="1"/>
      <c r="X18" s="1"/>
      <c r="Y18" s="1"/>
      <c r="Z18" s="1"/>
      <c r="AA18" s="1"/>
    </row>
    <row r="19" spans="1:44" s="149" customFormat="1" ht="58.5" customHeight="1" thickBot="1">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44" s="149" customFormat="1" ht="66" customHeight="1" thickBot="1">
      <c r="A20" s="1"/>
      <c r="B20" s="1"/>
      <c r="C20" s="879" t="s">
        <v>925</v>
      </c>
      <c r="D20" s="909"/>
      <c r="E20" s="909"/>
      <c r="F20" s="910"/>
      <c r="G20" s="1"/>
      <c r="H20" s="1"/>
      <c r="I20" s="1"/>
      <c r="J20" s="1"/>
      <c r="K20" s="1"/>
      <c r="L20" s="1"/>
      <c r="M20" s="1"/>
      <c r="N20" s="1"/>
      <c r="O20" s="1"/>
      <c r="P20" s="1"/>
      <c r="Q20" s="1"/>
      <c r="R20" s="1"/>
      <c r="S20" s="1"/>
      <c r="T20" s="1"/>
      <c r="U20" s="1"/>
      <c r="V20" s="1"/>
      <c r="W20" s="1"/>
      <c r="X20" s="1"/>
      <c r="Y20" s="1"/>
      <c r="Z20" s="1"/>
      <c r="AA20" s="1"/>
    </row>
    <row r="21" spans="1:44" s="149" customFormat="1" ht="66" customHeight="1" thickBot="1">
      <c r="A21" s="1"/>
      <c r="B21" s="1"/>
      <c r="C21" s="872" t="s">
        <v>1035</v>
      </c>
      <c r="D21" s="873"/>
      <c r="E21" s="873"/>
      <c r="F21" s="874"/>
      <c r="G21" s="1"/>
      <c r="H21" s="1"/>
      <c r="I21" s="1"/>
      <c r="J21" s="1"/>
      <c r="K21" s="1"/>
      <c r="L21" s="1"/>
      <c r="M21" s="1"/>
      <c r="N21" s="1"/>
      <c r="O21" s="1"/>
      <c r="P21" s="1"/>
      <c r="Q21" s="1"/>
      <c r="R21" s="1"/>
      <c r="S21" s="1"/>
      <c r="T21" s="1"/>
      <c r="U21" s="1"/>
      <c r="V21" s="1"/>
      <c r="W21" s="1"/>
      <c r="X21" s="1"/>
      <c r="Y21" s="1"/>
      <c r="Z21" s="1"/>
      <c r="AA21" s="1"/>
    </row>
    <row r="22" spans="1:44" s="149" customFormat="1" ht="37.5" customHeight="1">
      <c r="A22" s="1"/>
      <c r="B22" s="1"/>
      <c r="C22" s="875" t="s">
        <v>8</v>
      </c>
      <c r="D22" s="876"/>
      <c r="E22" s="877" t="s">
        <v>9</v>
      </c>
      <c r="F22" s="878"/>
      <c r="G22" s="1"/>
      <c r="H22" s="1"/>
      <c r="I22" s="1"/>
      <c r="J22" s="1"/>
      <c r="K22" s="1"/>
      <c r="L22" s="1"/>
      <c r="M22" s="1"/>
      <c r="N22" s="1"/>
      <c r="O22" s="1"/>
      <c r="P22" s="1"/>
      <c r="Q22" s="1"/>
      <c r="R22" s="1"/>
      <c r="S22" s="1"/>
      <c r="T22" s="1"/>
      <c r="U22" s="1"/>
      <c r="V22" s="1"/>
      <c r="W22" s="1"/>
      <c r="X22" s="1"/>
      <c r="Y22" s="1"/>
      <c r="Z22" s="1"/>
      <c r="AA22" s="1"/>
    </row>
    <row r="23" spans="1:44" s="149" customFormat="1" ht="39" customHeight="1" thickBot="1">
      <c r="A23" s="1"/>
      <c r="B23" s="1"/>
      <c r="C23" s="279" t="s">
        <v>107</v>
      </c>
      <c r="D23" s="280" t="s">
        <v>108</v>
      </c>
      <c r="E23" s="796" t="s">
        <v>107</v>
      </c>
      <c r="F23" s="284" t="s">
        <v>108</v>
      </c>
      <c r="G23" s="1"/>
      <c r="H23" s="1"/>
      <c r="I23" s="1"/>
      <c r="J23" s="1"/>
      <c r="K23" s="1"/>
      <c r="L23" s="1"/>
      <c r="M23" s="1"/>
      <c r="N23" s="1"/>
      <c r="O23" s="1"/>
      <c r="P23" s="1"/>
      <c r="Q23" s="1"/>
      <c r="R23" s="1"/>
      <c r="S23" s="1"/>
      <c r="T23" s="1"/>
      <c r="U23" s="1"/>
      <c r="V23" s="1"/>
      <c r="W23" s="1"/>
      <c r="X23" s="1"/>
      <c r="Y23" s="1"/>
      <c r="Z23" s="1"/>
      <c r="AA23" s="1"/>
    </row>
    <row r="24" spans="1:44" s="149" customFormat="1" ht="66" customHeight="1" thickBot="1">
      <c r="A24" s="1"/>
      <c r="B24" s="1"/>
      <c r="C24" s="281">
        <v>194</v>
      </c>
      <c r="D24" s="302">
        <v>1396</v>
      </c>
      <c r="E24" s="282">
        <v>378</v>
      </c>
      <c r="F24" s="808">
        <v>541</v>
      </c>
      <c r="G24" s="1"/>
      <c r="H24" s="1"/>
      <c r="I24" s="1"/>
      <c r="J24" s="1"/>
      <c r="K24" s="1"/>
      <c r="L24" s="1"/>
      <c r="M24" s="1"/>
      <c r="N24" s="1"/>
      <c r="O24" s="1"/>
      <c r="P24" s="1"/>
      <c r="Q24" s="1"/>
      <c r="R24" s="1"/>
      <c r="S24" s="1"/>
      <c r="T24" s="1"/>
      <c r="U24" s="1"/>
      <c r="V24" s="1"/>
      <c r="W24" s="1"/>
      <c r="X24" s="1"/>
      <c r="Y24" s="1"/>
      <c r="Z24" s="1"/>
      <c r="AA24" s="1"/>
    </row>
    <row r="25" spans="1:44" s="149" customFormat="1" ht="66.75" customHeight="1" thickBot="1">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44" s="149" customFormat="1" ht="66.75" customHeight="1" thickBot="1">
      <c r="A26" s="1"/>
      <c r="B26" s="1"/>
      <c r="C26" s="879" t="s">
        <v>924</v>
      </c>
      <c r="D26" s="880"/>
      <c r="E26" s="880"/>
      <c r="F26" s="881"/>
      <c r="G26" s="1"/>
      <c r="H26" s="1"/>
      <c r="I26" s="1"/>
      <c r="J26" s="1"/>
      <c r="K26" s="1"/>
      <c r="L26" s="1"/>
      <c r="M26" s="1"/>
      <c r="N26" s="1"/>
      <c r="O26" s="1"/>
      <c r="P26" s="1"/>
      <c r="Q26" s="1"/>
      <c r="R26" s="1"/>
      <c r="S26" s="1"/>
      <c r="T26" s="1"/>
      <c r="U26" s="1"/>
      <c r="V26" s="1"/>
      <c r="W26" s="1"/>
      <c r="X26" s="1"/>
      <c r="Y26" s="1"/>
      <c r="Z26" s="1"/>
      <c r="AA26" s="1"/>
    </row>
    <row r="27" spans="1:44" s="149" customFormat="1" ht="69.75" customHeight="1" thickBot="1">
      <c r="A27" s="1"/>
      <c r="B27" s="1"/>
      <c r="C27" s="872" t="s">
        <v>922</v>
      </c>
      <c r="D27" s="874"/>
      <c r="E27" s="882" t="s">
        <v>923</v>
      </c>
      <c r="F27" s="883"/>
      <c r="G27" s="1"/>
      <c r="H27" s="1"/>
      <c r="I27" s="1"/>
      <c r="J27" s="1"/>
      <c r="K27" s="1"/>
      <c r="L27" s="1"/>
      <c r="M27" s="1"/>
      <c r="N27" s="1"/>
      <c r="O27" s="1"/>
      <c r="P27" s="1"/>
      <c r="Q27" s="1"/>
      <c r="R27" s="1"/>
      <c r="S27" s="1"/>
      <c r="T27" s="1"/>
      <c r="U27" s="1"/>
      <c r="V27" s="1"/>
      <c r="W27" s="1"/>
      <c r="X27" s="1"/>
      <c r="Y27" s="1"/>
      <c r="Z27" s="1"/>
      <c r="AA27" s="1"/>
    </row>
    <row r="28" spans="1:44" s="149" customFormat="1" ht="53.25" customHeight="1" thickBot="1">
      <c r="A28" s="1"/>
      <c r="B28" s="1"/>
      <c r="C28" s="614" t="s">
        <v>107</v>
      </c>
      <c r="D28" s="615" t="s">
        <v>108</v>
      </c>
      <c r="E28" s="614" t="s">
        <v>107</v>
      </c>
      <c r="F28" s="62" t="s">
        <v>108</v>
      </c>
      <c r="G28" s="1"/>
      <c r="H28" s="1"/>
      <c r="I28" s="1"/>
      <c r="J28" s="1"/>
      <c r="K28" s="1"/>
      <c r="L28" s="1"/>
      <c r="M28" s="1"/>
      <c r="N28" s="1"/>
      <c r="O28" s="1"/>
      <c r="P28" s="1"/>
      <c r="Q28" s="1"/>
      <c r="R28" s="1"/>
      <c r="S28" s="1"/>
      <c r="T28" s="1"/>
      <c r="U28" s="1"/>
      <c r="V28" s="1"/>
      <c r="W28" s="1"/>
      <c r="X28" s="1"/>
      <c r="Y28" s="1"/>
      <c r="Z28" s="1"/>
      <c r="AA28" s="1"/>
    </row>
    <row r="29" spans="1:44" s="149" customFormat="1" ht="57.75" customHeight="1" thickBot="1">
      <c r="A29" s="1"/>
      <c r="B29" s="1"/>
      <c r="C29" s="616">
        <v>1489</v>
      </c>
      <c r="D29" s="805">
        <v>2999</v>
      </c>
      <c r="E29" s="805">
        <v>572</v>
      </c>
      <c r="F29" s="285">
        <v>1937</v>
      </c>
      <c r="G29" s="1"/>
      <c r="H29" s="1"/>
      <c r="I29" s="1"/>
      <c r="J29" s="1"/>
      <c r="K29" s="1"/>
      <c r="L29" s="1"/>
      <c r="M29" s="1"/>
      <c r="N29" s="1"/>
      <c r="O29" s="1"/>
      <c r="P29" s="1"/>
      <c r="Q29" s="1"/>
      <c r="R29" s="1"/>
      <c r="S29" s="1"/>
      <c r="T29" s="1"/>
      <c r="U29" s="1"/>
      <c r="V29" s="1"/>
      <c r="W29" s="1"/>
      <c r="X29" s="1"/>
      <c r="Y29" s="1"/>
      <c r="Z29" s="1"/>
      <c r="AA29" s="1"/>
    </row>
    <row r="30" spans="1:44" s="1" customFormat="1"/>
    <row r="31" spans="1:44" s="149" customFormat="1" ht="75" customHeight="1" thickBo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44" s="150" customFormat="1" ht="72" customHeight="1" thickBot="1">
      <c r="A32" s="1"/>
      <c r="B32" s="1"/>
      <c r="C32" s="1"/>
      <c r="D32" s="1"/>
      <c r="E32" s="1"/>
      <c r="F32" s="1"/>
      <c r="G32" s="1"/>
      <c r="H32" s="1"/>
      <c r="I32" s="1"/>
      <c r="J32" s="1"/>
      <c r="K32" s="1"/>
      <c r="L32" s="1"/>
      <c r="M32" s="1"/>
      <c r="N32" s="1"/>
      <c r="O32" s="1"/>
      <c r="P32" s="1"/>
      <c r="Q32" s="1"/>
      <c r="R32" s="1"/>
      <c r="S32" s="1"/>
      <c r="T32" s="1"/>
      <c r="U32" s="1"/>
      <c r="V32" s="1"/>
      <c r="W32" s="1"/>
      <c r="X32" s="1"/>
      <c r="Y32" s="1"/>
      <c r="Z32" s="1"/>
      <c r="AA32" s="149"/>
      <c r="AB32" s="149"/>
      <c r="AC32" s="149"/>
      <c r="AD32" s="149"/>
      <c r="AE32" s="149"/>
      <c r="AF32" s="149"/>
      <c r="AG32" s="149"/>
      <c r="AH32" s="149"/>
      <c r="AI32" s="149"/>
      <c r="AJ32" s="149"/>
      <c r="AK32" s="149"/>
      <c r="AL32" s="149"/>
      <c r="AM32" s="149"/>
      <c r="AN32" s="149"/>
      <c r="AO32" s="149"/>
      <c r="AP32" s="149"/>
      <c r="AQ32" s="149"/>
      <c r="AR32" s="149"/>
    </row>
    <row r="33" s="1" customFormat="1" ht="69.75" customHeight="1"/>
  </sheetData>
  <mergeCells count="44">
    <mergeCell ref="C15:F15"/>
    <mergeCell ref="C16:D16"/>
    <mergeCell ref="E16:F16"/>
    <mergeCell ref="C20:F20"/>
    <mergeCell ref="Z2:Z5"/>
    <mergeCell ref="O3:O5"/>
    <mergeCell ref="Q3:S3"/>
    <mergeCell ref="T3:V3"/>
    <mergeCell ref="W3:Y3"/>
    <mergeCell ref="Y4:Y5"/>
    <mergeCell ref="V4:V5"/>
    <mergeCell ref="W4:W5"/>
    <mergeCell ref="X4:X5"/>
    <mergeCell ref="Q4:Q5"/>
    <mergeCell ref="R4:R5"/>
    <mergeCell ref="S4:S5"/>
    <mergeCell ref="C14:F14"/>
    <mergeCell ref="C1:O1"/>
    <mergeCell ref="C3:F3"/>
    <mergeCell ref="H3:K3"/>
    <mergeCell ref="M3:M5"/>
    <mergeCell ref="N3:N5"/>
    <mergeCell ref="E4:F4"/>
    <mergeCell ref="G4:G5"/>
    <mergeCell ref="H4:I4"/>
    <mergeCell ref="J4:K4"/>
    <mergeCell ref="L4:L5"/>
    <mergeCell ref="A10:B10"/>
    <mergeCell ref="A11:B11"/>
    <mergeCell ref="A12:B12"/>
    <mergeCell ref="P1:U1"/>
    <mergeCell ref="A2:A5"/>
    <mergeCell ref="C4:D4"/>
    <mergeCell ref="C2:O2"/>
    <mergeCell ref="P2:P5"/>
    <mergeCell ref="Q2:Y2"/>
    <mergeCell ref="T4:T5"/>
    <mergeCell ref="U4:U5"/>
    <mergeCell ref="C21:F21"/>
    <mergeCell ref="C22:D22"/>
    <mergeCell ref="E22:F22"/>
    <mergeCell ref="C26:F26"/>
    <mergeCell ref="C27:D27"/>
    <mergeCell ref="E27:F27"/>
  </mergeCells>
  <printOptions horizontalCentered="1" verticalCentered="1"/>
  <pageMargins left="0.31496062992125984" right="0.31496062992125984" top="0.55118110236220474" bottom="0.15748031496062992" header="0.11811023622047245" footer="0.11811023622047245"/>
  <pageSetup paperSize="9" scale="49" orientation="landscape" r:id="rId1"/>
  <rowBreaks count="1" manualBreakCount="1">
    <brk id="12" max="2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AO32"/>
  <sheetViews>
    <sheetView rightToLeft="1" view="pageBreakPreview" zoomScale="50" zoomScaleNormal="62" zoomScaleSheetLayoutView="50" workbookViewId="0">
      <selection sqref="A1:S1"/>
    </sheetView>
  </sheetViews>
  <sheetFormatPr defaultColWidth="9" defaultRowHeight="15"/>
  <cols>
    <col min="1" max="9" width="5.5703125" style="1" customWidth="1"/>
    <col min="10" max="10" width="7.140625" style="1" customWidth="1"/>
    <col min="11" max="19" width="5.5703125" style="1" customWidth="1"/>
    <col min="20" max="20" width="4.7109375" style="1" customWidth="1"/>
    <col min="21" max="32" width="7.5703125" style="1" customWidth="1"/>
    <col min="33" max="35" width="9" style="1"/>
    <col min="36" max="36" width="8" style="1" customWidth="1"/>
    <col min="37" max="37" width="3.85546875" style="1" customWidth="1"/>
    <col min="38" max="38" width="8.5703125" style="1" customWidth="1"/>
    <col min="39" max="41" width="9" style="1" hidden="1" customWidth="1"/>
    <col min="42" max="16384" width="9" style="1"/>
  </cols>
  <sheetData>
    <row r="1" spans="1:37" ht="36.75" customHeight="1" thickBot="1">
      <c r="A1" s="960" t="s">
        <v>1034</v>
      </c>
      <c r="B1" s="960"/>
      <c r="C1" s="960"/>
      <c r="D1" s="960"/>
      <c r="E1" s="960"/>
      <c r="F1" s="960"/>
      <c r="G1" s="960"/>
      <c r="H1" s="960"/>
      <c r="I1" s="960"/>
      <c r="J1" s="960"/>
      <c r="K1" s="960"/>
      <c r="L1" s="960"/>
      <c r="M1" s="960"/>
      <c r="N1" s="960"/>
      <c r="O1" s="960"/>
      <c r="P1" s="960"/>
      <c r="Q1" s="960"/>
      <c r="R1" s="960"/>
      <c r="S1" s="960"/>
      <c r="T1" s="763">
        <v>17</v>
      </c>
      <c r="W1" s="954" t="s">
        <v>931</v>
      </c>
      <c r="X1" s="955"/>
      <c r="Y1" s="955"/>
      <c r="Z1" s="955"/>
      <c r="AA1" s="955"/>
      <c r="AB1" s="955"/>
      <c r="AC1" s="955"/>
      <c r="AD1" s="955"/>
      <c r="AE1" s="955"/>
      <c r="AF1" s="955"/>
      <c r="AG1" s="955"/>
      <c r="AH1" s="366"/>
      <c r="AI1" s="366"/>
      <c r="AK1" s="762">
        <v>18</v>
      </c>
    </row>
    <row r="2" spans="1:37" ht="30" customHeight="1" thickBot="1">
      <c r="A2" s="961" t="s">
        <v>330</v>
      </c>
      <c r="B2" s="962"/>
      <c r="C2" s="962"/>
      <c r="D2" s="962"/>
      <c r="E2" s="962"/>
      <c r="F2" s="962"/>
      <c r="G2" s="962"/>
      <c r="H2" s="962"/>
      <c r="I2" s="348"/>
      <c r="K2" s="961" t="s">
        <v>295</v>
      </c>
      <c r="L2" s="962"/>
      <c r="M2" s="962"/>
      <c r="N2" s="962"/>
      <c r="O2" s="962"/>
      <c r="P2" s="962"/>
      <c r="Q2" s="962"/>
      <c r="R2" s="962"/>
      <c r="S2" s="348"/>
      <c r="V2" s="956" t="s">
        <v>928</v>
      </c>
      <c r="W2" s="957"/>
      <c r="X2" s="956" t="s">
        <v>327</v>
      </c>
      <c r="Y2" s="957"/>
      <c r="Z2" s="956" t="s">
        <v>929</v>
      </c>
      <c r="AA2" s="957"/>
      <c r="AB2" s="958" t="s">
        <v>331</v>
      </c>
      <c r="AC2" s="959"/>
      <c r="AD2" s="958" t="s">
        <v>927</v>
      </c>
      <c r="AE2" s="959"/>
      <c r="AF2" s="958" t="s">
        <v>332</v>
      </c>
      <c r="AG2" s="959"/>
      <c r="AH2" s="965" t="s">
        <v>17</v>
      </c>
      <c r="AI2" s="966"/>
      <c r="AJ2" s="967"/>
    </row>
    <row r="3" spans="1:37" ht="30" customHeight="1" thickBot="1">
      <c r="A3" s="948" t="s">
        <v>329</v>
      </c>
      <c r="B3" s="949"/>
      <c r="C3" s="949"/>
      <c r="D3" s="950"/>
      <c r="E3" s="941" t="s">
        <v>328</v>
      </c>
      <c r="F3" s="942"/>
      <c r="G3" s="942"/>
      <c r="H3" s="943"/>
      <c r="I3" s="951" t="s">
        <v>17</v>
      </c>
      <c r="K3" s="938" t="s">
        <v>329</v>
      </c>
      <c r="L3" s="939"/>
      <c r="M3" s="939"/>
      <c r="N3" s="940"/>
      <c r="O3" s="941" t="s">
        <v>328</v>
      </c>
      <c r="P3" s="942"/>
      <c r="Q3" s="942"/>
      <c r="R3" s="943"/>
      <c r="S3" s="951" t="s">
        <v>17</v>
      </c>
      <c r="V3" s="355" t="s">
        <v>8</v>
      </c>
      <c r="W3" s="351" t="s">
        <v>9</v>
      </c>
      <c r="X3" s="355" t="s">
        <v>8</v>
      </c>
      <c r="Y3" s="351" t="s">
        <v>9</v>
      </c>
      <c r="Z3" s="355" t="s">
        <v>8</v>
      </c>
      <c r="AA3" s="351" t="s">
        <v>9</v>
      </c>
      <c r="AB3" s="355" t="s">
        <v>8</v>
      </c>
      <c r="AC3" s="351" t="s">
        <v>9</v>
      </c>
      <c r="AD3" s="355" t="s">
        <v>8</v>
      </c>
      <c r="AE3" s="351" t="s">
        <v>9</v>
      </c>
      <c r="AF3" s="355" t="s">
        <v>8</v>
      </c>
      <c r="AG3" s="351" t="s">
        <v>9</v>
      </c>
      <c r="AH3" s="355" t="s">
        <v>8</v>
      </c>
      <c r="AI3" s="351" t="s">
        <v>9</v>
      </c>
      <c r="AJ3" s="963">
        <f>SUM(AH4:AI4)</f>
        <v>121</v>
      </c>
    </row>
    <row r="4" spans="1:37" ht="31.5" customHeight="1" thickBot="1">
      <c r="A4" s="944" t="s">
        <v>8</v>
      </c>
      <c r="B4" s="945"/>
      <c r="C4" s="946" t="s">
        <v>9</v>
      </c>
      <c r="D4" s="947"/>
      <c r="E4" s="944" t="s">
        <v>8</v>
      </c>
      <c r="F4" s="945"/>
      <c r="G4" s="946" t="s">
        <v>9</v>
      </c>
      <c r="H4" s="947"/>
      <c r="I4" s="952"/>
      <c r="K4" s="944" t="s">
        <v>8</v>
      </c>
      <c r="L4" s="945"/>
      <c r="M4" s="946" t="s">
        <v>9</v>
      </c>
      <c r="N4" s="947"/>
      <c r="O4" s="944" t="s">
        <v>8</v>
      </c>
      <c r="P4" s="945"/>
      <c r="Q4" s="946" t="s">
        <v>9</v>
      </c>
      <c r="R4" s="947"/>
      <c r="S4" s="952"/>
      <c r="V4" s="320">
        <v>9</v>
      </c>
      <c r="W4" s="356">
        <v>3</v>
      </c>
      <c r="X4" s="320">
        <v>5</v>
      </c>
      <c r="Y4" s="288">
        <v>28</v>
      </c>
      <c r="Z4" s="359">
        <v>6</v>
      </c>
      <c r="AA4" s="288">
        <v>4</v>
      </c>
      <c r="AB4" s="359">
        <v>7</v>
      </c>
      <c r="AC4" s="288">
        <v>19</v>
      </c>
      <c r="AD4" s="359">
        <v>5</v>
      </c>
      <c r="AE4" s="288">
        <v>12</v>
      </c>
      <c r="AF4" s="359">
        <v>10</v>
      </c>
      <c r="AG4" s="288">
        <v>13</v>
      </c>
      <c r="AH4" s="360">
        <v>42</v>
      </c>
      <c r="AI4" s="288">
        <v>79</v>
      </c>
      <c r="AJ4" s="964"/>
    </row>
    <row r="5" spans="1:37" ht="32.25" customHeight="1">
      <c r="A5" s="350" t="s">
        <v>107</v>
      </c>
      <c r="B5" s="286" t="s">
        <v>108</v>
      </c>
      <c r="C5" s="305" t="s">
        <v>107</v>
      </c>
      <c r="D5" s="351" t="s">
        <v>108</v>
      </c>
      <c r="E5" s="350" t="s">
        <v>107</v>
      </c>
      <c r="F5" s="286" t="s">
        <v>108</v>
      </c>
      <c r="G5" s="305" t="s">
        <v>107</v>
      </c>
      <c r="H5" s="351" t="s">
        <v>108</v>
      </c>
      <c r="I5" s="953"/>
      <c r="K5" s="350" t="s">
        <v>107</v>
      </c>
      <c r="L5" s="286" t="s">
        <v>108</v>
      </c>
      <c r="M5" s="305" t="s">
        <v>107</v>
      </c>
      <c r="N5" s="351" t="s">
        <v>108</v>
      </c>
      <c r="O5" s="350" t="s">
        <v>107</v>
      </c>
      <c r="P5" s="286" t="s">
        <v>108</v>
      </c>
      <c r="Q5" s="305" t="s">
        <v>107</v>
      </c>
      <c r="R5" s="351" t="s">
        <v>108</v>
      </c>
      <c r="S5" s="953"/>
    </row>
    <row r="6" spans="1:37" ht="33" customHeight="1" thickBot="1">
      <c r="A6" s="352">
        <v>0</v>
      </c>
      <c r="B6" s="287">
        <v>2</v>
      </c>
      <c r="C6" s="353">
        <v>0</v>
      </c>
      <c r="D6" s="288">
        <v>2</v>
      </c>
      <c r="E6" s="352">
        <v>1</v>
      </c>
      <c r="F6" s="287">
        <v>6</v>
      </c>
      <c r="G6" s="353">
        <v>0</v>
      </c>
      <c r="H6" s="288">
        <v>1</v>
      </c>
      <c r="I6" s="354">
        <v>12</v>
      </c>
      <c r="K6" s="352">
        <v>0</v>
      </c>
      <c r="L6" s="287">
        <v>0</v>
      </c>
      <c r="M6" s="353">
        <v>0</v>
      </c>
      <c r="N6" s="288">
        <v>1</v>
      </c>
      <c r="O6" s="352">
        <v>1</v>
      </c>
      <c r="P6" s="287">
        <v>4</v>
      </c>
      <c r="Q6" s="353">
        <v>5</v>
      </c>
      <c r="R6" s="288">
        <v>22</v>
      </c>
      <c r="S6" s="354">
        <v>33</v>
      </c>
    </row>
    <row r="7" spans="1:37" ht="33" customHeight="1"/>
    <row r="8" spans="1:37" ht="33" customHeight="1" thickBot="1"/>
    <row r="9" spans="1:37" ht="33" customHeight="1" thickBot="1">
      <c r="A9" s="961" t="s">
        <v>926</v>
      </c>
      <c r="B9" s="962"/>
      <c r="C9" s="962"/>
      <c r="D9" s="962"/>
      <c r="E9" s="962"/>
      <c r="F9" s="962"/>
      <c r="G9" s="962"/>
      <c r="H9" s="962"/>
      <c r="I9" s="348"/>
      <c r="K9" s="961" t="s">
        <v>189</v>
      </c>
      <c r="L9" s="962"/>
      <c r="M9" s="962"/>
      <c r="N9" s="962"/>
      <c r="O9" s="962"/>
      <c r="P9" s="962"/>
      <c r="Q9" s="962"/>
      <c r="R9" s="962"/>
      <c r="S9" s="348"/>
    </row>
    <row r="10" spans="1:37" ht="33" customHeight="1" thickBot="1">
      <c r="A10" s="938" t="s">
        <v>329</v>
      </c>
      <c r="B10" s="939"/>
      <c r="C10" s="939"/>
      <c r="D10" s="940"/>
      <c r="E10" s="941" t="s">
        <v>328</v>
      </c>
      <c r="F10" s="942"/>
      <c r="G10" s="942"/>
      <c r="H10" s="943"/>
      <c r="I10" s="951" t="s">
        <v>17</v>
      </c>
      <c r="K10" s="938" t="s">
        <v>329</v>
      </c>
      <c r="L10" s="939"/>
      <c r="M10" s="939"/>
      <c r="N10" s="940"/>
      <c r="O10" s="941" t="s">
        <v>328</v>
      </c>
      <c r="P10" s="942"/>
      <c r="Q10" s="942"/>
      <c r="R10" s="943"/>
      <c r="S10" s="951" t="s">
        <v>17</v>
      </c>
    </row>
    <row r="11" spans="1:37" ht="33" customHeight="1">
      <c r="A11" s="944" t="s">
        <v>8</v>
      </c>
      <c r="B11" s="945"/>
      <c r="C11" s="946" t="s">
        <v>9</v>
      </c>
      <c r="D11" s="947"/>
      <c r="E11" s="944" t="s">
        <v>8</v>
      </c>
      <c r="F11" s="945"/>
      <c r="G11" s="946" t="s">
        <v>9</v>
      </c>
      <c r="H11" s="947"/>
      <c r="I11" s="952"/>
      <c r="K11" s="944" t="s">
        <v>8</v>
      </c>
      <c r="L11" s="945"/>
      <c r="M11" s="946" t="s">
        <v>9</v>
      </c>
      <c r="N11" s="947"/>
      <c r="O11" s="944" t="s">
        <v>8</v>
      </c>
      <c r="P11" s="945"/>
      <c r="Q11" s="946" t="s">
        <v>9</v>
      </c>
      <c r="R11" s="947"/>
      <c r="S11" s="952"/>
    </row>
    <row r="12" spans="1:37" ht="33" customHeight="1">
      <c r="A12" s="350" t="s">
        <v>107</v>
      </c>
      <c r="B12" s="753" t="s">
        <v>108</v>
      </c>
      <c r="C12" s="305" t="s">
        <v>107</v>
      </c>
      <c r="D12" s="752" t="s">
        <v>108</v>
      </c>
      <c r="E12" s="350" t="s">
        <v>107</v>
      </c>
      <c r="F12" s="753" t="s">
        <v>108</v>
      </c>
      <c r="G12" s="305" t="s">
        <v>107</v>
      </c>
      <c r="H12" s="752" t="s">
        <v>108</v>
      </c>
      <c r="I12" s="953"/>
      <c r="K12" s="350" t="s">
        <v>107</v>
      </c>
      <c r="L12" s="753" t="s">
        <v>108</v>
      </c>
      <c r="M12" s="305" t="s">
        <v>107</v>
      </c>
      <c r="N12" s="752" t="s">
        <v>108</v>
      </c>
      <c r="O12" s="350" t="s">
        <v>107</v>
      </c>
      <c r="P12" s="753" t="s">
        <v>108</v>
      </c>
      <c r="Q12" s="305" t="s">
        <v>107</v>
      </c>
      <c r="R12" s="752" t="s">
        <v>108</v>
      </c>
      <c r="S12" s="953"/>
    </row>
    <row r="13" spans="1:37" ht="33" customHeight="1" thickBot="1">
      <c r="A13" s="352">
        <v>0</v>
      </c>
      <c r="B13" s="287">
        <v>0</v>
      </c>
      <c r="C13" s="353">
        <v>0</v>
      </c>
      <c r="D13" s="288">
        <v>1</v>
      </c>
      <c r="E13" s="352">
        <v>0</v>
      </c>
      <c r="F13" s="287">
        <v>6</v>
      </c>
      <c r="G13" s="353">
        <v>0</v>
      </c>
      <c r="H13" s="288">
        <v>3</v>
      </c>
      <c r="I13" s="354">
        <v>10</v>
      </c>
      <c r="K13" s="352">
        <v>0</v>
      </c>
      <c r="L13" s="287">
        <v>1</v>
      </c>
      <c r="M13" s="353">
        <v>0</v>
      </c>
      <c r="N13" s="288">
        <v>0</v>
      </c>
      <c r="O13" s="352">
        <v>0</v>
      </c>
      <c r="P13" s="287">
        <v>6</v>
      </c>
      <c r="Q13" s="353">
        <v>15</v>
      </c>
      <c r="R13" s="288">
        <v>4</v>
      </c>
      <c r="S13" s="354">
        <v>26</v>
      </c>
    </row>
    <row r="14" spans="1:37" ht="33" customHeight="1"/>
    <row r="15" spans="1:37" ht="33" customHeight="1" thickBot="1"/>
    <row r="16" spans="1:37" ht="33" customHeight="1" thickBot="1">
      <c r="A16" s="961" t="s">
        <v>927</v>
      </c>
      <c r="B16" s="962"/>
      <c r="C16" s="962"/>
      <c r="D16" s="962"/>
      <c r="E16" s="962"/>
      <c r="F16" s="962"/>
      <c r="G16" s="962"/>
      <c r="H16" s="962"/>
      <c r="I16" s="348"/>
      <c r="K16" s="961" t="s">
        <v>332</v>
      </c>
      <c r="L16" s="962"/>
      <c r="M16" s="962"/>
      <c r="N16" s="962"/>
      <c r="O16" s="962"/>
      <c r="P16" s="962"/>
      <c r="Q16" s="962"/>
      <c r="R16" s="962"/>
      <c r="S16" s="348"/>
    </row>
    <row r="17" spans="1:37" ht="33" customHeight="1" thickBot="1">
      <c r="A17" s="938" t="s">
        <v>329</v>
      </c>
      <c r="B17" s="939"/>
      <c r="C17" s="939"/>
      <c r="D17" s="940"/>
      <c r="E17" s="941" t="s">
        <v>328</v>
      </c>
      <c r="F17" s="942"/>
      <c r="G17" s="942"/>
      <c r="H17" s="943"/>
      <c r="I17" s="951" t="s">
        <v>17</v>
      </c>
      <c r="K17" s="938" t="s">
        <v>329</v>
      </c>
      <c r="L17" s="939"/>
      <c r="M17" s="939"/>
      <c r="N17" s="940"/>
      <c r="O17" s="941" t="s">
        <v>328</v>
      </c>
      <c r="P17" s="942"/>
      <c r="Q17" s="942"/>
      <c r="R17" s="943"/>
      <c r="S17" s="951" t="s">
        <v>17</v>
      </c>
    </row>
    <row r="18" spans="1:37" ht="33" customHeight="1">
      <c r="A18" s="944" t="s">
        <v>8</v>
      </c>
      <c r="B18" s="945"/>
      <c r="C18" s="946" t="s">
        <v>9</v>
      </c>
      <c r="D18" s="947"/>
      <c r="E18" s="944" t="s">
        <v>8</v>
      </c>
      <c r="F18" s="945"/>
      <c r="G18" s="946" t="s">
        <v>9</v>
      </c>
      <c r="H18" s="947"/>
      <c r="I18" s="952"/>
      <c r="K18" s="944" t="s">
        <v>8</v>
      </c>
      <c r="L18" s="945"/>
      <c r="M18" s="946" t="s">
        <v>9</v>
      </c>
      <c r="N18" s="947"/>
      <c r="O18" s="944" t="s">
        <v>8</v>
      </c>
      <c r="P18" s="945"/>
      <c r="Q18" s="946" t="s">
        <v>9</v>
      </c>
      <c r="R18" s="947"/>
      <c r="S18" s="952"/>
    </row>
    <row r="19" spans="1:37" ht="33" customHeight="1">
      <c r="A19" s="350" t="s">
        <v>107</v>
      </c>
      <c r="B19" s="753" t="s">
        <v>108</v>
      </c>
      <c r="C19" s="305" t="s">
        <v>107</v>
      </c>
      <c r="D19" s="752" t="s">
        <v>108</v>
      </c>
      <c r="E19" s="350" t="s">
        <v>107</v>
      </c>
      <c r="F19" s="753" t="s">
        <v>108</v>
      </c>
      <c r="G19" s="305" t="s">
        <v>107</v>
      </c>
      <c r="H19" s="752" t="s">
        <v>108</v>
      </c>
      <c r="I19" s="953"/>
      <c r="K19" s="350" t="s">
        <v>107</v>
      </c>
      <c r="L19" s="753" t="s">
        <v>108</v>
      </c>
      <c r="M19" s="305" t="s">
        <v>107</v>
      </c>
      <c r="N19" s="752" t="s">
        <v>108</v>
      </c>
      <c r="O19" s="350" t="s">
        <v>107</v>
      </c>
      <c r="P19" s="753" t="s">
        <v>108</v>
      </c>
      <c r="Q19" s="305" t="s">
        <v>107</v>
      </c>
      <c r="R19" s="752" t="s">
        <v>108</v>
      </c>
      <c r="S19" s="953"/>
    </row>
    <row r="20" spans="1:37" ht="30" customHeight="1" thickBot="1">
      <c r="A20" s="352">
        <v>0</v>
      </c>
      <c r="B20" s="287">
        <v>0</v>
      </c>
      <c r="C20" s="353">
        <v>0</v>
      </c>
      <c r="D20" s="288">
        <v>1</v>
      </c>
      <c r="E20" s="352">
        <v>1</v>
      </c>
      <c r="F20" s="287">
        <v>4</v>
      </c>
      <c r="G20" s="353">
        <v>1</v>
      </c>
      <c r="H20" s="288">
        <v>10</v>
      </c>
      <c r="I20" s="354">
        <v>17</v>
      </c>
      <c r="K20" s="352">
        <v>0</v>
      </c>
      <c r="L20" s="287">
        <v>0</v>
      </c>
      <c r="M20" s="353">
        <v>0</v>
      </c>
      <c r="N20" s="288">
        <v>2</v>
      </c>
      <c r="O20" s="352">
        <v>1</v>
      </c>
      <c r="P20" s="287">
        <v>9</v>
      </c>
      <c r="Q20" s="353">
        <v>1</v>
      </c>
      <c r="R20" s="288">
        <v>10</v>
      </c>
      <c r="S20" s="354">
        <v>23</v>
      </c>
    </row>
    <row r="22" spans="1:37" ht="31.5" customHeight="1">
      <c r="AK22" s="762">
        <v>19</v>
      </c>
    </row>
    <row r="23" spans="1:37" ht="30" customHeight="1" thickBot="1">
      <c r="M23" s="366"/>
      <c r="N23" s="366"/>
      <c r="W23" s="954" t="s">
        <v>932</v>
      </c>
      <c r="X23" s="955"/>
      <c r="Y23" s="955"/>
      <c r="Z23" s="955"/>
      <c r="AA23" s="955"/>
      <c r="AB23" s="955"/>
      <c r="AC23" s="955"/>
      <c r="AD23" s="955"/>
      <c r="AE23" s="955"/>
      <c r="AF23" s="955"/>
      <c r="AG23" s="955"/>
      <c r="AH23" s="366"/>
      <c r="AI23" s="366"/>
    </row>
    <row r="24" spans="1:37" ht="35.25" customHeight="1">
      <c r="V24" s="968" t="s">
        <v>928</v>
      </c>
      <c r="W24" s="969"/>
      <c r="X24" s="968" t="s">
        <v>327</v>
      </c>
      <c r="Y24" s="969"/>
      <c r="Z24" s="968" t="s">
        <v>929</v>
      </c>
      <c r="AA24" s="969"/>
      <c r="AB24" s="970" t="s">
        <v>331</v>
      </c>
      <c r="AC24" s="971"/>
      <c r="AD24" s="970" t="s">
        <v>927</v>
      </c>
      <c r="AE24" s="971"/>
      <c r="AF24" s="970" t="s">
        <v>332</v>
      </c>
      <c r="AG24" s="971"/>
      <c r="AH24" s="965" t="s">
        <v>17</v>
      </c>
      <c r="AI24" s="966"/>
      <c r="AJ24" s="967"/>
    </row>
    <row r="25" spans="1:37" ht="35.25" customHeight="1">
      <c r="V25" s="355" t="s">
        <v>930</v>
      </c>
      <c r="W25" s="351" t="s">
        <v>328</v>
      </c>
      <c r="X25" s="355" t="s">
        <v>930</v>
      </c>
      <c r="Y25" s="351" t="s">
        <v>328</v>
      </c>
      <c r="Z25" s="355" t="s">
        <v>930</v>
      </c>
      <c r="AA25" s="351" t="s">
        <v>328</v>
      </c>
      <c r="AB25" s="355" t="s">
        <v>930</v>
      </c>
      <c r="AC25" s="351" t="s">
        <v>328</v>
      </c>
      <c r="AD25" s="355" t="s">
        <v>930</v>
      </c>
      <c r="AE25" s="351" t="s">
        <v>328</v>
      </c>
      <c r="AF25" s="355" t="s">
        <v>930</v>
      </c>
      <c r="AG25" s="351" t="s">
        <v>328</v>
      </c>
      <c r="AH25" s="355" t="s">
        <v>930</v>
      </c>
      <c r="AI25" s="351" t="s">
        <v>328</v>
      </c>
      <c r="AJ25" s="963">
        <f>SUM(AH26:AI26)</f>
        <v>121</v>
      </c>
    </row>
    <row r="26" spans="1:37" ht="30" customHeight="1" thickBot="1">
      <c r="V26" s="320">
        <v>4</v>
      </c>
      <c r="W26" s="356">
        <v>8</v>
      </c>
      <c r="X26" s="320">
        <v>1</v>
      </c>
      <c r="Y26" s="288">
        <v>32</v>
      </c>
      <c r="Z26" s="359">
        <v>1</v>
      </c>
      <c r="AA26" s="288">
        <v>9</v>
      </c>
      <c r="AB26" s="359">
        <v>1</v>
      </c>
      <c r="AC26" s="288">
        <v>25</v>
      </c>
      <c r="AD26" s="359">
        <v>1</v>
      </c>
      <c r="AE26" s="288">
        <v>16</v>
      </c>
      <c r="AF26" s="359">
        <v>2</v>
      </c>
      <c r="AG26" s="288">
        <v>21</v>
      </c>
      <c r="AH26" s="367">
        <v>10</v>
      </c>
      <c r="AI26" s="288">
        <v>111</v>
      </c>
      <c r="AJ26" s="964"/>
    </row>
    <row r="28" spans="1:37" ht="30" customHeight="1"/>
    <row r="29" spans="1:37" ht="38.25" customHeight="1"/>
    <row r="30" spans="1:37" ht="33" customHeight="1"/>
    <row r="32" spans="1:37" ht="30" customHeight="1"/>
  </sheetData>
  <mergeCells count="67">
    <mergeCell ref="A9:H9"/>
    <mergeCell ref="K16:R16"/>
    <mergeCell ref="A17:D17"/>
    <mergeCell ref="E17:H17"/>
    <mergeCell ref="I17:I19"/>
    <mergeCell ref="K17:N17"/>
    <mergeCell ref="O17:R17"/>
    <mergeCell ref="A18:B18"/>
    <mergeCell ref="C18:D18"/>
    <mergeCell ref="E18:F18"/>
    <mergeCell ref="G18:H18"/>
    <mergeCell ref="K18:L18"/>
    <mergeCell ref="M18:N18"/>
    <mergeCell ref="O18:P18"/>
    <mergeCell ref="Q18:R18"/>
    <mergeCell ref="A16:H16"/>
    <mergeCell ref="E10:H10"/>
    <mergeCell ref="I10:I12"/>
    <mergeCell ref="K10:N10"/>
    <mergeCell ref="O10:R10"/>
    <mergeCell ref="A11:B11"/>
    <mergeCell ref="C11:D11"/>
    <mergeCell ref="E11:F11"/>
    <mergeCell ref="G11:H11"/>
    <mergeCell ref="K11:L11"/>
    <mergeCell ref="M11:N11"/>
    <mergeCell ref="O11:P11"/>
    <mergeCell ref="Q11:R11"/>
    <mergeCell ref="AJ25:AJ26"/>
    <mergeCell ref="AH2:AJ2"/>
    <mergeCell ref="AJ3:AJ4"/>
    <mergeCell ref="AH24:AJ24"/>
    <mergeCell ref="V24:W24"/>
    <mergeCell ref="AF24:AG24"/>
    <mergeCell ref="AD24:AE24"/>
    <mergeCell ref="AB24:AC24"/>
    <mergeCell ref="Z24:AA24"/>
    <mergeCell ref="X24:Y24"/>
    <mergeCell ref="S3:S5"/>
    <mergeCell ref="S10:S12"/>
    <mergeCell ref="S17:S19"/>
    <mergeCell ref="W1:AG1"/>
    <mergeCell ref="W23:AG23"/>
    <mergeCell ref="V2:W2"/>
    <mergeCell ref="X2:Y2"/>
    <mergeCell ref="Z2:AA2"/>
    <mergeCell ref="AB2:AC2"/>
    <mergeCell ref="AD2:AE2"/>
    <mergeCell ref="AF2:AG2"/>
    <mergeCell ref="A1:S1"/>
    <mergeCell ref="K2:R2"/>
    <mergeCell ref="A2:H2"/>
    <mergeCell ref="K9:R9"/>
    <mergeCell ref="A10:D10"/>
    <mergeCell ref="K3:N3"/>
    <mergeCell ref="O3:R3"/>
    <mergeCell ref="A4:B4"/>
    <mergeCell ref="C4:D4"/>
    <mergeCell ref="E4:F4"/>
    <mergeCell ref="G4:H4"/>
    <mergeCell ref="K4:L4"/>
    <mergeCell ref="M4:N4"/>
    <mergeCell ref="O4:P4"/>
    <mergeCell ref="Q4:R4"/>
    <mergeCell ref="A3:D3"/>
    <mergeCell ref="E3:H3"/>
    <mergeCell ref="I3:I5"/>
  </mergeCells>
  <printOptions horizontalCentered="1" verticalCentered="1"/>
  <pageMargins left="0.31496062992125984" right="0.31496062992125984" top="0.55118110236220474" bottom="0.15748031496062992" header="0.11811023622047245" footer="0.11811023622047245"/>
  <pageSetup paperSize="9" scale="71" orientation="landscape" r:id="rId1"/>
  <rowBreaks count="1" manualBreakCount="1">
    <brk id="21" max="36" man="1"/>
  </rowBreaks>
  <colBreaks count="1" manualBreakCount="1">
    <brk id="20" max="5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AP28"/>
  <sheetViews>
    <sheetView rightToLeft="1" view="pageBreakPreview" zoomScale="77" zoomScaleNormal="62" zoomScaleSheetLayoutView="77" workbookViewId="0">
      <selection activeCell="E7" sqref="E7:M7"/>
    </sheetView>
  </sheetViews>
  <sheetFormatPr defaultRowHeight="15"/>
  <cols>
    <col min="1" max="2" width="4.5703125" customWidth="1"/>
    <col min="3" max="4" width="6" style="1" customWidth="1"/>
    <col min="5" max="6" width="4.5703125" customWidth="1"/>
    <col min="7" max="7" width="6.28515625" customWidth="1"/>
    <col min="8" max="8" width="6" customWidth="1"/>
    <col min="9" max="9" width="6.140625" customWidth="1"/>
    <col min="10" max="11" width="4.5703125" customWidth="1"/>
    <col min="12" max="12" width="6" style="1" customWidth="1"/>
    <col min="13" max="13" width="6.42578125" style="1" customWidth="1"/>
    <col min="14" max="15" width="4.5703125" customWidth="1"/>
    <col min="16" max="16" width="6.5703125" customWidth="1"/>
    <col min="17" max="18" width="5.42578125" customWidth="1"/>
    <col min="19" max="20" width="4.5703125" customWidth="1"/>
    <col min="21" max="21" width="6.28515625" style="1" customWidth="1"/>
    <col min="22" max="22" width="5.5703125" style="1" customWidth="1"/>
    <col min="23" max="26" width="4.5703125" customWidth="1"/>
    <col min="27" max="27" width="5.5703125" customWidth="1"/>
    <col min="28" max="29" width="4.5703125" customWidth="1"/>
    <col min="30" max="30" width="6.5703125" style="1" customWidth="1"/>
    <col min="31" max="31" width="7.42578125" style="1" customWidth="1"/>
    <col min="32" max="37" width="6.5703125" customWidth="1"/>
    <col min="38" max="38" width="7.28515625" customWidth="1"/>
    <col min="39" max="39" width="7.85546875" customWidth="1"/>
    <col min="40" max="40" width="7.7109375" customWidth="1"/>
    <col min="41" max="41" width="6.7109375" customWidth="1"/>
    <col min="42" max="42" width="6.5703125" customWidth="1"/>
  </cols>
  <sheetData>
    <row r="1" spans="1:42" s="1" customFormat="1" ht="31.5" customHeight="1" thickBot="1">
      <c r="A1" s="984" t="s">
        <v>1033</v>
      </c>
      <c r="B1" s="984"/>
      <c r="C1" s="984"/>
      <c r="D1" s="984"/>
      <c r="E1" s="984"/>
      <c r="F1" s="984"/>
      <c r="G1" s="984"/>
      <c r="H1" s="984"/>
      <c r="I1" s="984"/>
      <c r="J1" s="984"/>
      <c r="K1" s="984"/>
      <c r="L1" s="984"/>
      <c r="M1" s="984"/>
      <c r="N1" s="984"/>
      <c r="O1" s="984"/>
      <c r="P1" s="984"/>
      <c r="Q1" s="984"/>
      <c r="R1" s="984"/>
      <c r="S1" s="984"/>
      <c r="T1" s="984"/>
      <c r="U1" s="984"/>
      <c r="V1" s="984"/>
      <c r="W1" s="984"/>
      <c r="X1" s="984"/>
      <c r="Y1" s="984"/>
      <c r="Z1" s="984"/>
      <c r="AA1" s="984"/>
      <c r="AB1" s="761">
        <v>19</v>
      </c>
      <c r="AC1" s="170"/>
      <c r="AD1" s="170"/>
      <c r="AE1" s="954" t="s">
        <v>934</v>
      </c>
      <c r="AF1" s="954"/>
      <c r="AG1" s="954"/>
      <c r="AH1" s="954"/>
      <c r="AI1" s="954"/>
      <c r="AJ1" s="954"/>
      <c r="AK1" s="954"/>
      <c r="AL1" s="954"/>
      <c r="AM1" s="954"/>
      <c r="AP1" s="760">
        <v>20</v>
      </c>
    </row>
    <row r="2" spans="1:42" s="1" customFormat="1" ht="30" customHeight="1">
      <c r="A2" s="988" t="s">
        <v>196</v>
      </c>
      <c r="B2" s="989"/>
      <c r="C2" s="989"/>
      <c r="D2" s="989"/>
      <c r="E2" s="989"/>
      <c r="F2" s="989"/>
      <c r="G2" s="989"/>
      <c r="H2" s="989"/>
      <c r="I2" s="990"/>
      <c r="J2" s="991" t="s">
        <v>197</v>
      </c>
      <c r="K2" s="992"/>
      <c r="L2" s="992"/>
      <c r="M2" s="992"/>
      <c r="N2" s="992"/>
      <c r="O2" s="992"/>
      <c r="P2" s="992"/>
      <c r="Q2" s="992"/>
      <c r="R2" s="993"/>
      <c r="S2" s="982" t="s">
        <v>192</v>
      </c>
      <c r="T2" s="983"/>
      <c r="U2" s="983"/>
      <c r="V2" s="983"/>
      <c r="W2" s="983"/>
      <c r="X2" s="983"/>
      <c r="Y2" s="983"/>
      <c r="Z2" s="983"/>
      <c r="AA2" s="339"/>
      <c r="AD2" s="1000" t="s">
        <v>196</v>
      </c>
      <c r="AE2" s="1001"/>
      <c r="AF2" s="1000" t="s">
        <v>933</v>
      </c>
      <c r="AG2" s="1001"/>
      <c r="AH2" s="1002" t="s">
        <v>192</v>
      </c>
      <c r="AI2" s="1003"/>
      <c r="AJ2" s="1000" t="s">
        <v>194</v>
      </c>
      <c r="AK2" s="1001"/>
      <c r="AL2" s="1000" t="s">
        <v>195</v>
      </c>
      <c r="AM2" s="1001"/>
      <c r="AN2" s="995" t="s">
        <v>102</v>
      </c>
      <c r="AO2" s="996"/>
      <c r="AP2" s="997"/>
    </row>
    <row r="3" spans="1:42" s="1" customFormat="1" ht="27.75" customHeight="1">
      <c r="A3" s="972" t="s">
        <v>329</v>
      </c>
      <c r="B3" s="974" t="s">
        <v>328</v>
      </c>
      <c r="C3" s="981" t="s">
        <v>47</v>
      </c>
      <c r="D3" s="981"/>
      <c r="E3" s="976" t="s">
        <v>8</v>
      </c>
      <c r="F3" s="977"/>
      <c r="G3" s="978" t="s">
        <v>9</v>
      </c>
      <c r="H3" s="979"/>
      <c r="I3" s="980" t="s">
        <v>102</v>
      </c>
      <c r="J3" s="972" t="s">
        <v>329</v>
      </c>
      <c r="K3" s="974" t="s">
        <v>328</v>
      </c>
      <c r="L3" s="981" t="s">
        <v>47</v>
      </c>
      <c r="M3" s="981"/>
      <c r="N3" s="976" t="s">
        <v>8</v>
      </c>
      <c r="O3" s="977"/>
      <c r="P3" s="978" t="s">
        <v>9</v>
      </c>
      <c r="Q3" s="979"/>
      <c r="R3" s="980" t="s">
        <v>102</v>
      </c>
      <c r="S3" s="972" t="s">
        <v>329</v>
      </c>
      <c r="T3" s="974" t="s">
        <v>328</v>
      </c>
      <c r="U3" s="981" t="s">
        <v>47</v>
      </c>
      <c r="V3" s="981"/>
      <c r="W3" s="976" t="s">
        <v>8</v>
      </c>
      <c r="X3" s="977"/>
      <c r="Y3" s="978" t="s">
        <v>9</v>
      </c>
      <c r="Z3" s="979"/>
      <c r="AA3" s="980" t="s">
        <v>102</v>
      </c>
      <c r="AD3" s="355" t="s">
        <v>8</v>
      </c>
      <c r="AE3" s="351" t="s">
        <v>9</v>
      </c>
      <c r="AF3" s="355" t="s">
        <v>8</v>
      </c>
      <c r="AG3" s="351" t="s">
        <v>9</v>
      </c>
      <c r="AH3" s="341" t="s">
        <v>8</v>
      </c>
      <c r="AI3" s="340" t="s">
        <v>9</v>
      </c>
      <c r="AJ3" s="355" t="s">
        <v>8</v>
      </c>
      <c r="AK3" s="351" t="s">
        <v>9</v>
      </c>
      <c r="AL3" s="355" t="s">
        <v>8</v>
      </c>
      <c r="AM3" s="351" t="s">
        <v>9</v>
      </c>
      <c r="AN3" s="355" t="s">
        <v>8</v>
      </c>
      <c r="AO3" s="340" t="s">
        <v>9</v>
      </c>
      <c r="AP3" s="998">
        <f>SUM(AN4:AO4)</f>
        <v>121</v>
      </c>
    </row>
    <row r="4" spans="1:42" s="1" customFormat="1" ht="33" customHeight="1" thickBot="1">
      <c r="A4" s="973"/>
      <c r="B4" s="975"/>
      <c r="C4" s="335" t="s">
        <v>48</v>
      </c>
      <c r="D4" s="336" t="s">
        <v>298</v>
      </c>
      <c r="E4" s="289" t="s">
        <v>107</v>
      </c>
      <c r="F4" s="287" t="s">
        <v>108</v>
      </c>
      <c r="G4" s="307" t="s">
        <v>107</v>
      </c>
      <c r="H4" s="288" t="s">
        <v>108</v>
      </c>
      <c r="I4" s="980"/>
      <c r="J4" s="973"/>
      <c r="K4" s="975"/>
      <c r="L4" s="335" t="s">
        <v>48</v>
      </c>
      <c r="M4" s="336" t="s">
        <v>298</v>
      </c>
      <c r="N4" s="289" t="s">
        <v>107</v>
      </c>
      <c r="O4" s="287" t="s">
        <v>108</v>
      </c>
      <c r="P4" s="307" t="s">
        <v>107</v>
      </c>
      <c r="Q4" s="288" t="s">
        <v>108</v>
      </c>
      <c r="R4" s="980"/>
      <c r="S4" s="973"/>
      <c r="T4" s="975"/>
      <c r="U4" s="335" t="s">
        <v>48</v>
      </c>
      <c r="V4" s="336" t="s">
        <v>298</v>
      </c>
      <c r="W4" s="289" t="s">
        <v>107</v>
      </c>
      <c r="X4" s="287" t="s">
        <v>108</v>
      </c>
      <c r="Y4" s="307" t="s">
        <v>107</v>
      </c>
      <c r="Z4" s="288" t="s">
        <v>108</v>
      </c>
      <c r="AA4" s="980"/>
      <c r="AD4" s="320">
        <v>2</v>
      </c>
      <c r="AE4" s="288">
        <v>8</v>
      </c>
      <c r="AF4" s="320">
        <v>23</v>
      </c>
      <c r="AG4" s="288">
        <v>24</v>
      </c>
      <c r="AH4" s="289">
        <v>7</v>
      </c>
      <c r="AI4" s="365">
        <v>18</v>
      </c>
      <c r="AJ4" s="320">
        <v>2</v>
      </c>
      <c r="AK4" s="288">
        <v>4</v>
      </c>
      <c r="AL4" s="320">
        <v>11</v>
      </c>
      <c r="AM4" s="288">
        <v>22</v>
      </c>
      <c r="AN4" s="320">
        <v>45</v>
      </c>
      <c r="AO4" s="307">
        <v>76</v>
      </c>
      <c r="AP4" s="999"/>
    </row>
    <row r="5" spans="1:42" s="1" customFormat="1" ht="33" customHeight="1" thickBot="1">
      <c r="A5" s="334">
        <v>2</v>
      </c>
      <c r="B5" s="166">
        <v>8</v>
      </c>
      <c r="C5" s="362">
        <v>9</v>
      </c>
      <c r="D5" s="363">
        <v>1</v>
      </c>
      <c r="E5" s="337">
        <v>0</v>
      </c>
      <c r="F5" s="337">
        <v>2</v>
      </c>
      <c r="G5" s="338">
        <v>0</v>
      </c>
      <c r="H5" s="338">
        <v>8</v>
      </c>
      <c r="I5" s="169">
        <f>SUM(E5:H5)</f>
        <v>10</v>
      </c>
      <c r="J5" s="334">
        <v>3</v>
      </c>
      <c r="K5" s="166">
        <v>44</v>
      </c>
      <c r="L5" s="362">
        <v>29</v>
      </c>
      <c r="M5" s="363">
        <v>18</v>
      </c>
      <c r="N5" s="337">
        <v>4</v>
      </c>
      <c r="O5" s="337">
        <v>19</v>
      </c>
      <c r="P5" s="338">
        <v>2</v>
      </c>
      <c r="Q5" s="338">
        <v>22</v>
      </c>
      <c r="R5" s="169">
        <f>SUM(N5:Q5)</f>
        <v>47</v>
      </c>
      <c r="S5" s="334">
        <v>0</v>
      </c>
      <c r="T5" s="166">
        <v>25</v>
      </c>
      <c r="U5" s="362">
        <v>1</v>
      </c>
      <c r="V5" s="363">
        <v>24</v>
      </c>
      <c r="W5" s="337">
        <v>0</v>
      </c>
      <c r="X5" s="337">
        <v>7</v>
      </c>
      <c r="Y5" s="338">
        <v>15</v>
      </c>
      <c r="Z5" s="338">
        <v>3</v>
      </c>
      <c r="AA5" s="169">
        <f>SUM(W5:Z5)</f>
        <v>25</v>
      </c>
    </row>
    <row r="6" spans="1:42" s="64" customFormat="1" ht="26.25" customHeight="1" thickBot="1">
      <c r="A6" s="167"/>
      <c r="B6" s="167"/>
      <c r="C6" s="167"/>
      <c r="D6" s="167"/>
      <c r="E6" s="168"/>
      <c r="F6" s="168"/>
      <c r="G6" s="168"/>
      <c r="H6" s="168"/>
      <c r="I6" s="65"/>
      <c r="J6" s="167"/>
      <c r="K6" s="167"/>
      <c r="L6" s="167"/>
      <c r="M6" s="167"/>
      <c r="N6" s="168"/>
      <c r="O6" s="168"/>
      <c r="P6" s="168"/>
      <c r="Q6" s="168"/>
      <c r="R6" s="65"/>
      <c r="S6" s="167"/>
      <c r="T6" s="167"/>
      <c r="U6" s="167"/>
      <c r="V6" s="167"/>
      <c r="W6" s="168"/>
      <c r="X6" s="168"/>
      <c r="Y6" s="168"/>
      <c r="Z6" s="168"/>
      <c r="AA6" s="65"/>
      <c r="AB6" s="167"/>
      <c r="AC6" s="167"/>
      <c r="AD6" s="167"/>
      <c r="AE6" s="167"/>
      <c r="AF6" s="167"/>
      <c r="AG6" s="167"/>
      <c r="AH6" s="167"/>
      <c r="AI6" s="167"/>
      <c r="AJ6" s="65"/>
    </row>
    <row r="7" spans="1:42" s="1" customFormat="1" ht="24" customHeight="1">
      <c r="E7" s="982" t="s">
        <v>194</v>
      </c>
      <c r="F7" s="983"/>
      <c r="G7" s="983"/>
      <c r="H7" s="983"/>
      <c r="I7" s="983"/>
      <c r="J7" s="983"/>
      <c r="K7" s="983"/>
      <c r="L7" s="983"/>
      <c r="M7" s="994"/>
      <c r="N7" s="985" t="s">
        <v>195</v>
      </c>
      <c r="O7" s="986"/>
      <c r="P7" s="986"/>
      <c r="Q7" s="986"/>
      <c r="R7" s="986"/>
      <c r="S7" s="986"/>
      <c r="T7" s="986"/>
      <c r="U7" s="986"/>
      <c r="V7" s="987"/>
    </row>
    <row r="8" spans="1:42" ht="30.75" customHeight="1">
      <c r="A8" s="1"/>
      <c r="B8" s="1"/>
      <c r="E8" s="972" t="s">
        <v>329</v>
      </c>
      <c r="F8" s="974" t="s">
        <v>328</v>
      </c>
      <c r="G8" s="981" t="s">
        <v>47</v>
      </c>
      <c r="H8" s="981"/>
      <c r="I8" s="976" t="s">
        <v>8</v>
      </c>
      <c r="J8" s="977"/>
      <c r="K8" s="978" t="s">
        <v>9</v>
      </c>
      <c r="L8" s="979"/>
      <c r="M8" s="980" t="s">
        <v>102</v>
      </c>
      <c r="N8" s="972" t="s">
        <v>329</v>
      </c>
      <c r="O8" s="974" t="s">
        <v>328</v>
      </c>
      <c r="P8" s="981" t="s">
        <v>47</v>
      </c>
      <c r="Q8" s="981"/>
      <c r="R8" s="976" t="s">
        <v>8</v>
      </c>
      <c r="S8" s="977"/>
      <c r="T8" s="978" t="s">
        <v>9</v>
      </c>
      <c r="U8" s="979"/>
      <c r="V8" s="980" t="s">
        <v>102</v>
      </c>
      <c r="W8" s="1"/>
      <c r="X8" s="1"/>
      <c r="Y8" s="1"/>
      <c r="Z8" s="1"/>
      <c r="AA8" s="1"/>
      <c r="AB8" s="1"/>
      <c r="AC8" s="1"/>
    </row>
    <row r="9" spans="1:42" ht="24" thickBot="1">
      <c r="A9" s="1"/>
      <c r="B9" s="1"/>
      <c r="E9" s="973"/>
      <c r="F9" s="975"/>
      <c r="G9" s="335" t="s">
        <v>48</v>
      </c>
      <c r="H9" s="336" t="s">
        <v>298</v>
      </c>
      <c r="I9" s="289" t="s">
        <v>107</v>
      </c>
      <c r="J9" s="287" t="s">
        <v>108</v>
      </c>
      <c r="K9" s="307" t="s">
        <v>107</v>
      </c>
      <c r="L9" s="288" t="s">
        <v>108</v>
      </c>
      <c r="M9" s="980"/>
      <c r="N9" s="973"/>
      <c r="O9" s="975"/>
      <c r="P9" s="335" t="s">
        <v>48</v>
      </c>
      <c r="Q9" s="336" t="s">
        <v>298</v>
      </c>
      <c r="R9" s="289" t="s">
        <v>107</v>
      </c>
      <c r="S9" s="287" t="s">
        <v>108</v>
      </c>
      <c r="T9" s="307" t="s">
        <v>107</v>
      </c>
      <c r="U9" s="288" t="s">
        <v>108</v>
      </c>
      <c r="V9" s="980"/>
      <c r="W9" s="1"/>
      <c r="X9" s="1"/>
      <c r="Y9" s="1"/>
      <c r="Z9" s="1"/>
      <c r="AA9" s="1"/>
      <c r="AB9" s="1"/>
      <c r="AC9" s="1"/>
    </row>
    <row r="10" spans="1:42" ht="30.75" thickBot="1">
      <c r="A10" s="1"/>
      <c r="B10" s="1"/>
      <c r="E10" s="334">
        <v>1</v>
      </c>
      <c r="F10" s="166">
        <v>5</v>
      </c>
      <c r="G10" s="362">
        <v>6</v>
      </c>
      <c r="H10" s="363">
        <v>0</v>
      </c>
      <c r="I10" s="337">
        <v>0</v>
      </c>
      <c r="J10" s="337">
        <v>2</v>
      </c>
      <c r="K10" s="338">
        <v>0</v>
      </c>
      <c r="L10" s="338">
        <v>4</v>
      </c>
      <c r="M10" s="169">
        <f>SUM(I10:L10)</f>
        <v>6</v>
      </c>
      <c r="N10" s="334">
        <v>4</v>
      </c>
      <c r="O10" s="166">
        <v>29</v>
      </c>
      <c r="P10" s="362">
        <v>26</v>
      </c>
      <c r="Q10" s="363">
        <v>7</v>
      </c>
      <c r="R10" s="337">
        <v>0</v>
      </c>
      <c r="S10" s="337">
        <v>11</v>
      </c>
      <c r="T10" s="338">
        <v>4</v>
      </c>
      <c r="U10" s="338">
        <v>18</v>
      </c>
      <c r="V10" s="169">
        <f>SUM(R10:U10)</f>
        <v>33</v>
      </c>
      <c r="W10" s="1"/>
      <c r="X10" s="1"/>
      <c r="Y10" s="1"/>
      <c r="Z10" s="1"/>
      <c r="AA10" s="1"/>
      <c r="AB10" s="1"/>
      <c r="AC10" s="1"/>
    </row>
    <row r="11" spans="1:42" ht="21" customHeight="1" thickBot="1"/>
    <row r="12" spans="1:42" ht="24.75" customHeight="1">
      <c r="A12" s="1"/>
      <c r="B12" s="1"/>
      <c r="E12" s="985" t="s">
        <v>193</v>
      </c>
      <c r="F12" s="986"/>
      <c r="G12" s="986"/>
      <c r="H12" s="986"/>
      <c r="I12" s="986"/>
      <c r="J12" s="986"/>
      <c r="K12" s="986"/>
      <c r="L12" s="986"/>
      <c r="M12" s="987"/>
      <c r="N12" s="985" t="s">
        <v>99</v>
      </c>
      <c r="O12" s="986"/>
      <c r="P12" s="986"/>
      <c r="Q12" s="986"/>
      <c r="R12" s="986"/>
      <c r="S12" s="986"/>
      <c r="T12" s="986"/>
      <c r="U12" s="986"/>
      <c r="V12" s="987"/>
      <c r="AF12" s="1"/>
      <c r="AG12" s="1"/>
      <c r="AH12" s="1"/>
      <c r="AI12" s="1"/>
      <c r="AJ12" s="1"/>
      <c r="AK12" s="1"/>
      <c r="AL12" s="1"/>
      <c r="AM12" s="1"/>
      <c r="AN12" s="1"/>
    </row>
    <row r="13" spans="1:42" ht="31.5" customHeight="1">
      <c r="A13" s="1"/>
      <c r="B13" s="1"/>
      <c r="E13" s="972" t="s">
        <v>329</v>
      </c>
      <c r="F13" s="974" t="s">
        <v>328</v>
      </c>
      <c r="G13" s="981" t="s">
        <v>47</v>
      </c>
      <c r="H13" s="981"/>
      <c r="I13" s="976" t="s">
        <v>8</v>
      </c>
      <c r="J13" s="977"/>
      <c r="K13" s="978" t="s">
        <v>9</v>
      </c>
      <c r="L13" s="979"/>
      <c r="M13" s="980" t="s">
        <v>102</v>
      </c>
      <c r="N13" s="972" t="s">
        <v>329</v>
      </c>
      <c r="O13" s="974" t="s">
        <v>328</v>
      </c>
      <c r="P13" s="981" t="s">
        <v>47</v>
      </c>
      <c r="Q13" s="981"/>
      <c r="R13" s="976" t="s">
        <v>8</v>
      </c>
      <c r="S13" s="977"/>
      <c r="T13" s="978" t="s">
        <v>9</v>
      </c>
      <c r="U13" s="979"/>
      <c r="V13" s="980" t="s">
        <v>102</v>
      </c>
      <c r="AF13" s="1"/>
      <c r="AG13" s="1"/>
      <c r="AH13" s="1"/>
      <c r="AI13" s="1"/>
      <c r="AJ13" s="1"/>
      <c r="AK13" s="1"/>
      <c r="AL13" s="1"/>
      <c r="AM13" s="1"/>
      <c r="AN13" s="1"/>
    </row>
    <row r="14" spans="1:42" ht="32.25" customHeight="1" thickBot="1">
      <c r="A14" s="1"/>
      <c r="B14" s="1"/>
      <c r="E14" s="973"/>
      <c r="F14" s="975"/>
      <c r="G14" s="335" t="s">
        <v>48</v>
      </c>
      <c r="H14" s="336" t="s">
        <v>298</v>
      </c>
      <c r="I14" s="289" t="s">
        <v>107</v>
      </c>
      <c r="J14" s="287" t="s">
        <v>108</v>
      </c>
      <c r="K14" s="307" t="s">
        <v>107</v>
      </c>
      <c r="L14" s="288" t="s">
        <v>108</v>
      </c>
      <c r="M14" s="980"/>
      <c r="N14" s="973"/>
      <c r="O14" s="975"/>
      <c r="P14" s="335" t="s">
        <v>48</v>
      </c>
      <c r="Q14" s="336" t="s">
        <v>298</v>
      </c>
      <c r="R14" s="289" t="s">
        <v>107</v>
      </c>
      <c r="S14" s="287" t="s">
        <v>108</v>
      </c>
      <c r="T14" s="307" t="s">
        <v>107</v>
      </c>
      <c r="U14" s="288" t="s">
        <v>108</v>
      </c>
      <c r="V14" s="980"/>
      <c r="AF14" s="1"/>
      <c r="AG14" s="1"/>
      <c r="AH14" s="1"/>
      <c r="AI14" s="1"/>
      <c r="AJ14" s="1"/>
      <c r="AK14" s="1"/>
      <c r="AL14" s="1"/>
      <c r="AM14" s="1"/>
      <c r="AN14" s="1"/>
    </row>
    <row r="15" spans="1:42" ht="30.75" thickBot="1">
      <c r="A15" s="1"/>
      <c r="B15" s="1"/>
      <c r="E15" s="334">
        <v>0</v>
      </c>
      <c r="F15" s="166">
        <v>0</v>
      </c>
      <c r="G15" s="362">
        <v>0</v>
      </c>
      <c r="H15" s="363">
        <v>0</v>
      </c>
      <c r="I15" s="337">
        <v>0</v>
      </c>
      <c r="J15" s="337">
        <v>0</v>
      </c>
      <c r="K15" s="338">
        <v>0</v>
      </c>
      <c r="L15" s="338">
        <v>0</v>
      </c>
      <c r="M15" s="169">
        <v>0</v>
      </c>
      <c r="N15" s="334">
        <v>0</v>
      </c>
      <c r="O15" s="166">
        <v>0</v>
      </c>
      <c r="P15" s="362">
        <v>0</v>
      </c>
      <c r="Q15" s="363">
        <v>0</v>
      </c>
      <c r="R15" s="337">
        <v>0</v>
      </c>
      <c r="S15" s="337">
        <v>0</v>
      </c>
      <c r="T15" s="338">
        <v>0</v>
      </c>
      <c r="U15" s="338">
        <v>0</v>
      </c>
      <c r="V15" s="169">
        <v>0</v>
      </c>
    </row>
    <row r="16" spans="1:42" s="1" customFormat="1" ht="32.25" customHeight="1" thickBot="1">
      <c r="AD16" s="1004" t="s">
        <v>935</v>
      </c>
      <c r="AE16" s="1004"/>
      <c r="AF16" s="1004"/>
      <c r="AG16" s="1004"/>
      <c r="AH16" s="1004"/>
      <c r="AI16" s="1004"/>
      <c r="AJ16" s="1004"/>
      <c r="AK16" s="1004"/>
      <c r="AL16" s="1004"/>
      <c r="AM16" s="1004"/>
      <c r="AP16" s="762">
        <v>21</v>
      </c>
    </row>
    <row r="17" spans="5:42" ht="30.75" customHeight="1">
      <c r="E17" s="1"/>
      <c r="F17" s="1"/>
      <c r="G17" s="1"/>
      <c r="H17" s="1"/>
      <c r="I17" s="1"/>
      <c r="J17" s="1"/>
      <c r="K17" s="1"/>
      <c r="N17" s="1"/>
      <c r="O17" s="1"/>
      <c r="P17" s="1"/>
      <c r="Q17" s="1"/>
      <c r="R17" s="1"/>
      <c r="S17" s="1"/>
      <c r="T17" s="1"/>
      <c r="W17" s="1"/>
      <c r="AD17" s="1000" t="s">
        <v>196</v>
      </c>
      <c r="AE17" s="1001"/>
      <c r="AF17" s="1000" t="s">
        <v>933</v>
      </c>
      <c r="AG17" s="1001"/>
      <c r="AH17" s="1000" t="s">
        <v>192</v>
      </c>
      <c r="AI17" s="1001"/>
      <c r="AJ17" s="1000" t="s">
        <v>194</v>
      </c>
      <c r="AK17" s="1001"/>
      <c r="AL17" s="1000" t="s">
        <v>195</v>
      </c>
      <c r="AM17" s="1003"/>
      <c r="AN17" s="995" t="s">
        <v>102</v>
      </c>
      <c r="AO17" s="996"/>
      <c r="AP17" s="997"/>
    </row>
    <row r="18" spans="5:42" ht="23.25">
      <c r="AD18" s="361" t="s">
        <v>107</v>
      </c>
      <c r="AE18" s="349" t="s">
        <v>108</v>
      </c>
      <c r="AF18" s="361" t="s">
        <v>107</v>
      </c>
      <c r="AG18" s="349" t="s">
        <v>108</v>
      </c>
      <c r="AH18" s="361" t="s">
        <v>107</v>
      </c>
      <c r="AI18" s="349" t="s">
        <v>108</v>
      </c>
      <c r="AJ18" s="361" t="s">
        <v>107</v>
      </c>
      <c r="AK18" s="349" t="s">
        <v>108</v>
      </c>
      <c r="AL18" s="361" t="s">
        <v>107</v>
      </c>
      <c r="AM18" s="364" t="s">
        <v>108</v>
      </c>
      <c r="AN18" s="361" t="s">
        <v>107</v>
      </c>
      <c r="AO18" s="364" t="s">
        <v>108</v>
      </c>
      <c r="AP18" s="998">
        <f>SUM(AN19:AO19)</f>
        <v>121</v>
      </c>
    </row>
    <row r="19" spans="5:42" ht="24" thickBot="1">
      <c r="AD19" s="320">
        <v>0</v>
      </c>
      <c r="AE19" s="288">
        <v>10</v>
      </c>
      <c r="AF19" s="320">
        <v>7</v>
      </c>
      <c r="AG19" s="288">
        <v>40</v>
      </c>
      <c r="AH19" s="320">
        <v>15</v>
      </c>
      <c r="AI19" s="288">
        <v>10</v>
      </c>
      <c r="AJ19" s="320">
        <v>0</v>
      </c>
      <c r="AK19" s="288">
        <v>6</v>
      </c>
      <c r="AL19" s="320">
        <v>4</v>
      </c>
      <c r="AM19" s="365">
        <v>29</v>
      </c>
      <c r="AN19" s="320">
        <v>26</v>
      </c>
      <c r="AO19" s="320">
        <v>95</v>
      </c>
      <c r="AP19" s="999"/>
    </row>
    <row r="20" spans="5:42" s="1" customFormat="1"/>
    <row r="23" spans="5:42">
      <c r="I23" s="1"/>
    </row>
    <row r="24" spans="5:42">
      <c r="AF24" s="1"/>
      <c r="AG24" s="1"/>
      <c r="AH24" s="1"/>
      <c r="AI24" s="1"/>
      <c r="AJ24" s="1"/>
      <c r="AK24" s="1"/>
      <c r="AL24" s="1"/>
      <c r="AM24" s="1"/>
      <c r="AN24" s="1"/>
      <c r="AO24" s="1"/>
    </row>
    <row r="25" spans="5:42" ht="15.75" customHeight="1">
      <c r="AF25" s="1"/>
      <c r="AG25" s="1"/>
      <c r="AH25" s="1"/>
      <c r="AI25" s="1"/>
      <c r="AJ25" s="1"/>
      <c r="AK25" s="1"/>
      <c r="AL25" s="1"/>
      <c r="AM25" s="1"/>
      <c r="AN25" s="1"/>
      <c r="AO25" s="1"/>
    </row>
    <row r="26" spans="5:42">
      <c r="AF26" s="1"/>
      <c r="AG26" s="1"/>
      <c r="AH26" s="1"/>
      <c r="AI26" s="1"/>
      <c r="AJ26" s="1"/>
      <c r="AK26" s="1"/>
      <c r="AL26" s="1"/>
      <c r="AM26" s="1"/>
      <c r="AN26" s="1"/>
      <c r="AO26" s="1"/>
    </row>
    <row r="27" spans="5:42">
      <c r="AF27" s="1"/>
      <c r="AG27" s="1"/>
      <c r="AH27" s="1"/>
      <c r="AI27" s="1"/>
      <c r="AJ27" s="1"/>
      <c r="AK27" s="1"/>
      <c r="AL27" s="1"/>
      <c r="AM27" s="1"/>
      <c r="AN27" s="1"/>
      <c r="AO27" s="1"/>
    </row>
    <row r="28" spans="5:42">
      <c r="AF28" s="1"/>
      <c r="AG28" s="1"/>
      <c r="AH28" s="1"/>
      <c r="AI28" s="1"/>
      <c r="AJ28" s="1"/>
      <c r="AK28" s="1"/>
      <c r="AL28" s="1"/>
      <c r="AM28" s="1"/>
      <c r="AN28" s="1"/>
      <c r="AO28" s="1"/>
    </row>
  </sheetData>
  <mergeCells count="66">
    <mergeCell ref="AD16:AM16"/>
    <mergeCell ref="AN17:AP17"/>
    <mergeCell ref="AP18:AP19"/>
    <mergeCell ref="AD17:AE17"/>
    <mergeCell ref="AF17:AG17"/>
    <mergeCell ref="AH17:AI17"/>
    <mergeCell ref="AJ17:AK17"/>
    <mergeCell ref="AL17:AM17"/>
    <mergeCell ref="AE1:AM1"/>
    <mergeCell ref="AN2:AP2"/>
    <mergeCell ref="AP3:AP4"/>
    <mergeCell ref="AD2:AE2"/>
    <mergeCell ref="AF2:AG2"/>
    <mergeCell ref="AH2:AI2"/>
    <mergeCell ref="AJ2:AK2"/>
    <mergeCell ref="AL2:AM2"/>
    <mergeCell ref="S2:Z2"/>
    <mergeCell ref="A1:AA1"/>
    <mergeCell ref="T8:U8"/>
    <mergeCell ref="V8:V9"/>
    <mergeCell ref="E12:M12"/>
    <mergeCell ref="N12:V12"/>
    <mergeCell ref="A2:I2"/>
    <mergeCell ref="J2:R2"/>
    <mergeCell ref="E7:M7"/>
    <mergeCell ref="N7:V7"/>
    <mergeCell ref="F8:F9"/>
    <mergeCell ref="I8:J8"/>
    <mergeCell ref="K8:L8"/>
    <mergeCell ref="M8:M9"/>
    <mergeCell ref="G8:H8"/>
    <mergeCell ref="C3:D3"/>
    <mergeCell ref="V13:V14"/>
    <mergeCell ref="P13:Q13"/>
    <mergeCell ref="E13:E14"/>
    <mergeCell ref="F13:F14"/>
    <mergeCell ref="I13:J13"/>
    <mergeCell ref="K13:L13"/>
    <mergeCell ref="M13:M14"/>
    <mergeCell ref="G13:H13"/>
    <mergeCell ref="O8:O9"/>
    <mergeCell ref="N13:N14"/>
    <mergeCell ref="O13:O14"/>
    <mergeCell ref="R13:S13"/>
    <mergeCell ref="T13:U13"/>
    <mergeCell ref="E8:E9"/>
    <mergeCell ref="R3:R4"/>
    <mergeCell ref="AA3:AA4"/>
    <mergeCell ref="S3:S4"/>
    <mergeCell ref="T3:T4"/>
    <mergeCell ref="W3:X3"/>
    <mergeCell ref="Y3:Z3"/>
    <mergeCell ref="J3:J4"/>
    <mergeCell ref="K3:K4"/>
    <mergeCell ref="N3:O3"/>
    <mergeCell ref="P3:Q3"/>
    <mergeCell ref="L3:M3"/>
    <mergeCell ref="U3:V3"/>
    <mergeCell ref="R8:S8"/>
    <mergeCell ref="P8:Q8"/>
    <mergeCell ref="N8:N9"/>
    <mergeCell ref="A3:A4"/>
    <mergeCell ref="B3:B4"/>
    <mergeCell ref="E3:F3"/>
    <mergeCell ref="G3:H3"/>
    <mergeCell ref="I3:I4"/>
  </mergeCells>
  <printOptions horizontalCentered="1" verticalCentered="1"/>
  <pageMargins left="0.31496062992125984" right="0.31496062992125984" top="0.55118110236220474" bottom="0.15748031496062992" header="0.11811023622047245" footer="0.11811023622047245"/>
  <pageSetup paperSize="9" scale="87" orientation="landscape" r:id="rId1"/>
  <rowBreaks count="1" manualBreakCount="1">
    <brk id="15" max="41" man="1"/>
  </rowBreaks>
  <colBreaks count="1" manualBreakCount="1">
    <brk id="28" max="39"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sheetPr>
  <dimension ref="A1:AV49"/>
  <sheetViews>
    <sheetView rightToLeft="1" view="pageBreakPreview" zoomScale="53" zoomScaleNormal="33" zoomScaleSheetLayoutView="53" workbookViewId="0">
      <selection activeCell="I6" sqref="I6"/>
    </sheetView>
  </sheetViews>
  <sheetFormatPr defaultRowHeight="21"/>
  <cols>
    <col min="1" max="1" width="5.42578125" style="8" customWidth="1"/>
    <col min="2" max="2" width="25.140625" style="8" customWidth="1"/>
    <col min="3" max="3" width="9.42578125" style="8" customWidth="1"/>
    <col min="4" max="4" width="51" style="1" customWidth="1"/>
    <col min="5" max="5" width="10.28515625" style="8" customWidth="1"/>
    <col min="6" max="6" width="10.42578125" style="8" customWidth="1"/>
    <col min="7" max="7" width="10.7109375" style="8" customWidth="1"/>
    <col min="8" max="9" width="11.140625" style="1" customWidth="1"/>
    <col min="10" max="10" width="9" style="8" customWidth="1"/>
    <col min="11" max="11" width="9.140625" style="8" customWidth="1"/>
    <col min="12" max="12" width="9.7109375" style="8" customWidth="1"/>
    <col min="13" max="13" width="10.28515625" style="2" customWidth="1"/>
    <col min="14" max="14" width="10.85546875" style="2" customWidth="1"/>
    <col min="15" max="15" width="6.42578125" style="8" customWidth="1"/>
    <col min="16" max="16" width="43.85546875" style="8" customWidth="1"/>
    <col min="17" max="17" width="14.140625" customWidth="1"/>
    <col min="18" max="18" width="11.7109375" customWidth="1"/>
    <col min="19" max="19" width="14.42578125" customWidth="1"/>
    <col min="20" max="20" width="11" customWidth="1"/>
    <col min="21" max="21" width="16.7109375" style="12" customWidth="1"/>
    <col min="22" max="22" width="11.5703125" customWidth="1"/>
    <col min="23" max="23" width="15.85546875" style="4" customWidth="1"/>
    <col min="24" max="24" width="31.140625" style="1" customWidth="1"/>
    <col min="25" max="25" width="6.42578125" style="8" customWidth="1"/>
    <col min="26" max="27" width="10.42578125" customWidth="1"/>
    <col min="28" max="28" width="8.85546875" customWidth="1"/>
    <col min="29" max="29" width="9.5703125" customWidth="1"/>
    <col min="30" max="30" width="9.42578125" customWidth="1"/>
    <col min="31" max="31" width="9.140625" customWidth="1"/>
    <col min="32" max="32" width="9.7109375" customWidth="1"/>
    <col min="33" max="33" width="7.85546875" customWidth="1"/>
    <col min="34" max="34" width="7.42578125" customWidth="1"/>
    <col min="35" max="35" width="9.85546875" customWidth="1"/>
    <col min="36" max="36" width="11.140625" customWidth="1"/>
    <col min="37" max="37" width="10.42578125" customWidth="1"/>
    <col min="38" max="38" width="9.5703125" customWidth="1"/>
    <col min="39" max="39" width="7.42578125" customWidth="1"/>
    <col min="40" max="40" width="9.140625" customWidth="1"/>
    <col min="41" max="41" width="8.5703125" customWidth="1"/>
    <col min="42" max="43" width="5.5703125" customWidth="1"/>
    <col min="44" max="44" width="6.5703125" customWidth="1"/>
    <col min="45" max="45" width="5.5703125" customWidth="1"/>
    <col min="46" max="46" width="7.85546875" customWidth="1"/>
    <col min="47" max="47" width="8" customWidth="1"/>
    <col min="48" max="48" width="8.7109375" customWidth="1"/>
  </cols>
  <sheetData>
    <row r="1" spans="1:48" s="29" customFormat="1" ht="39.75" customHeight="1" thickBot="1">
      <c r="A1" s="1068" t="s">
        <v>750</v>
      </c>
      <c r="B1" s="1068"/>
      <c r="C1" s="1068"/>
      <c r="D1" s="1068"/>
      <c r="E1" s="1068"/>
      <c r="F1" s="1068"/>
      <c r="G1" s="1068"/>
      <c r="H1" s="1068"/>
      <c r="I1" s="1068"/>
      <c r="J1" s="1068"/>
      <c r="K1" s="1068"/>
      <c r="L1" s="1068"/>
      <c r="M1" s="1068"/>
      <c r="N1" s="264">
        <v>22</v>
      </c>
      <c r="O1" s="68"/>
      <c r="P1" s="68"/>
      <c r="U1" s="60"/>
      <c r="W1" s="61"/>
      <c r="X1" s="185">
        <v>23</v>
      </c>
      <c r="Y1" s="68"/>
      <c r="AU1" s="1005">
        <v>24</v>
      </c>
      <c r="AV1" s="1005"/>
    </row>
    <row r="2" spans="1:48" s="23" customFormat="1" ht="30" customHeight="1" thickBot="1">
      <c r="A2" s="1044" t="s">
        <v>106</v>
      </c>
      <c r="B2" s="508" t="s">
        <v>28</v>
      </c>
      <c r="C2" s="508" t="s">
        <v>30</v>
      </c>
      <c r="D2" s="1038" t="s">
        <v>32</v>
      </c>
      <c r="E2" s="508" t="s">
        <v>34</v>
      </c>
      <c r="F2" s="1038" t="s">
        <v>110</v>
      </c>
      <c r="G2" s="1038" t="s">
        <v>200</v>
      </c>
      <c r="H2" s="1038" t="s">
        <v>37</v>
      </c>
      <c r="I2" s="1038" t="s">
        <v>37</v>
      </c>
      <c r="J2" s="1038" t="s">
        <v>24</v>
      </c>
      <c r="K2" s="1038" t="s">
        <v>45</v>
      </c>
      <c r="L2" s="1038" t="s">
        <v>41</v>
      </c>
      <c r="M2" s="1041" t="s">
        <v>224</v>
      </c>
      <c r="N2" s="1058" t="s">
        <v>225</v>
      </c>
      <c r="O2" s="1044" t="s">
        <v>106</v>
      </c>
      <c r="P2" s="1038" t="s">
        <v>40</v>
      </c>
      <c r="Q2" s="54" t="s">
        <v>28</v>
      </c>
      <c r="R2" s="508" t="s">
        <v>206</v>
      </c>
      <c r="S2" s="509" t="s">
        <v>210</v>
      </c>
      <c r="T2" s="508" t="s">
        <v>211</v>
      </c>
      <c r="U2" s="508" t="s">
        <v>220</v>
      </c>
      <c r="V2" s="1055" t="s">
        <v>30</v>
      </c>
      <c r="W2" s="508" t="s">
        <v>217</v>
      </c>
      <c r="X2" s="1069" t="s">
        <v>201</v>
      </c>
      <c r="Y2" s="1044" t="s">
        <v>106</v>
      </c>
      <c r="Z2" s="1061" t="s">
        <v>5</v>
      </c>
      <c r="AA2" s="1062"/>
      <c r="AB2" s="1062"/>
      <c r="AC2" s="1062"/>
      <c r="AD2" s="1062"/>
      <c r="AE2" s="1062"/>
      <c r="AF2" s="1062"/>
      <c r="AG2" s="1062"/>
      <c r="AH2" s="1062"/>
      <c r="AI2" s="1062"/>
      <c r="AJ2" s="1063"/>
      <c r="AK2" s="1064"/>
      <c r="AL2" s="1008" t="s">
        <v>102</v>
      </c>
      <c r="AM2" s="1022" t="s">
        <v>13</v>
      </c>
      <c r="AN2" s="1022"/>
      <c r="AO2" s="1022"/>
      <c r="AP2" s="1022"/>
      <c r="AQ2" s="1022"/>
      <c r="AR2" s="1022"/>
      <c r="AS2" s="1022"/>
      <c r="AT2" s="1022"/>
      <c r="AU2" s="1023"/>
      <c r="AV2" s="1017" t="s">
        <v>102</v>
      </c>
    </row>
    <row r="3" spans="1:48" s="23" customFormat="1" ht="30" customHeight="1" thickBot="1">
      <c r="A3" s="1045"/>
      <c r="B3" s="504" t="s">
        <v>222</v>
      </c>
      <c r="C3" s="55" t="s">
        <v>198</v>
      </c>
      <c r="D3" s="1039"/>
      <c r="E3" s="504" t="s">
        <v>35</v>
      </c>
      <c r="F3" s="1039"/>
      <c r="G3" s="1039"/>
      <c r="H3" s="1039"/>
      <c r="I3" s="1039"/>
      <c r="J3" s="1039"/>
      <c r="K3" s="1039"/>
      <c r="L3" s="1039"/>
      <c r="M3" s="1042"/>
      <c r="N3" s="1059"/>
      <c r="O3" s="1045"/>
      <c r="P3" s="1039"/>
      <c r="Q3" s="56" t="s">
        <v>202</v>
      </c>
      <c r="R3" s="504" t="s">
        <v>207</v>
      </c>
      <c r="S3" s="506" t="s">
        <v>203</v>
      </c>
      <c r="T3" s="504" t="s">
        <v>212</v>
      </c>
      <c r="U3" s="1039" t="s">
        <v>215</v>
      </c>
      <c r="V3" s="1056"/>
      <c r="W3" s="504" t="s">
        <v>218</v>
      </c>
      <c r="X3" s="1070"/>
      <c r="Y3" s="1045"/>
      <c r="Z3" s="1047" t="s">
        <v>112</v>
      </c>
      <c r="AA3" s="1048"/>
      <c r="AB3" s="1048"/>
      <c r="AC3" s="1048"/>
      <c r="AD3" s="20">
        <v>18</v>
      </c>
      <c r="AE3" s="1049" t="s">
        <v>113</v>
      </c>
      <c r="AF3" s="1050"/>
      <c r="AG3" s="1050"/>
      <c r="AH3" s="1050"/>
      <c r="AI3" s="20">
        <v>18</v>
      </c>
      <c r="AJ3" s="1051" t="s">
        <v>6</v>
      </c>
      <c r="AK3" s="1065" t="s">
        <v>7</v>
      </c>
      <c r="AL3" s="1009"/>
      <c r="AM3" s="1024" t="s">
        <v>279</v>
      </c>
      <c r="AN3" s="1024"/>
      <c r="AO3" s="1025"/>
      <c r="AP3" s="1026" t="s">
        <v>14</v>
      </c>
      <c r="AQ3" s="1027"/>
      <c r="AR3" s="1028"/>
      <c r="AS3" s="1029" t="s">
        <v>111</v>
      </c>
      <c r="AT3" s="1030"/>
      <c r="AU3" s="1031"/>
      <c r="AV3" s="1018"/>
    </row>
    <row r="4" spans="1:48" s="23" customFormat="1" ht="30" customHeight="1">
      <c r="A4" s="1045"/>
      <c r="B4" s="504" t="s">
        <v>223</v>
      </c>
      <c r="C4" s="1039" t="s">
        <v>31</v>
      </c>
      <c r="D4" s="1039" t="s">
        <v>199</v>
      </c>
      <c r="E4" s="1039" t="s">
        <v>199</v>
      </c>
      <c r="F4" s="1039" t="s">
        <v>199</v>
      </c>
      <c r="G4" s="1039" t="s">
        <v>199</v>
      </c>
      <c r="H4" s="1039" t="s">
        <v>38</v>
      </c>
      <c r="I4" s="1039" t="s">
        <v>39</v>
      </c>
      <c r="J4" s="1039" t="s">
        <v>199</v>
      </c>
      <c r="K4" s="1039" t="s">
        <v>46</v>
      </c>
      <c r="L4" s="1039" t="s">
        <v>42</v>
      </c>
      <c r="M4" s="1042"/>
      <c r="N4" s="1059"/>
      <c r="O4" s="1045"/>
      <c r="P4" s="1039" t="s">
        <v>199</v>
      </c>
      <c r="Q4" s="56" t="s">
        <v>203</v>
      </c>
      <c r="R4" s="504" t="s">
        <v>203</v>
      </c>
      <c r="S4" s="506" t="s">
        <v>208</v>
      </c>
      <c r="T4" s="504" t="s">
        <v>213</v>
      </c>
      <c r="U4" s="1039"/>
      <c r="V4" s="1056" t="s">
        <v>216</v>
      </c>
      <c r="W4" s="1039" t="s">
        <v>219</v>
      </c>
      <c r="X4" s="1070"/>
      <c r="Y4" s="1045"/>
      <c r="Z4" s="1011" t="s">
        <v>8</v>
      </c>
      <c r="AA4" s="1054"/>
      <c r="AB4" s="1032" t="s">
        <v>9</v>
      </c>
      <c r="AC4" s="1013"/>
      <c r="AD4" s="1015" t="s">
        <v>10</v>
      </c>
      <c r="AE4" s="1020" t="s">
        <v>8</v>
      </c>
      <c r="AF4" s="1054"/>
      <c r="AG4" s="1032" t="s">
        <v>9</v>
      </c>
      <c r="AH4" s="1013"/>
      <c r="AI4" s="1015" t="s">
        <v>10</v>
      </c>
      <c r="AJ4" s="1052"/>
      <c r="AK4" s="1066"/>
      <c r="AL4" s="1009"/>
      <c r="AM4" s="1020" t="s">
        <v>8</v>
      </c>
      <c r="AN4" s="1032" t="s">
        <v>9</v>
      </c>
      <c r="AO4" s="1034" t="s">
        <v>10</v>
      </c>
      <c r="AP4" s="1020" t="s">
        <v>8</v>
      </c>
      <c r="AQ4" s="1032" t="s">
        <v>9</v>
      </c>
      <c r="AR4" s="1036" t="s">
        <v>10</v>
      </c>
      <c r="AS4" s="1011" t="s">
        <v>8</v>
      </c>
      <c r="AT4" s="1013" t="s">
        <v>9</v>
      </c>
      <c r="AU4" s="1015" t="s">
        <v>10</v>
      </c>
      <c r="AV4" s="1018"/>
    </row>
    <row r="5" spans="1:48" s="23" customFormat="1" ht="30" customHeight="1" thickBot="1">
      <c r="A5" s="1046"/>
      <c r="B5" s="505" t="s">
        <v>221</v>
      </c>
      <c r="C5" s="1040"/>
      <c r="D5" s="1040"/>
      <c r="E5" s="1040"/>
      <c r="F5" s="1040"/>
      <c r="G5" s="1040"/>
      <c r="H5" s="1040"/>
      <c r="I5" s="1040"/>
      <c r="J5" s="1040"/>
      <c r="K5" s="1040"/>
      <c r="L5" s="1040"/>
      <c r="M5" s="1043"/>
      <c r="N5" s="1060"/>
      <c r="O5" s="1046"/>
      <c r="P5" s="1040"/>
      <c r="Q5" s="57" t="s">
        <v>204</v>
      </c>
      <c r="R5" s="505" t="s">
        <v>205</v>
      </c>
      <c r="S5" s="507" t="s">
        <v>209</v>
      </c>
      <c r="T5" s="505" t="s">
        <v>214</v>
      </c>
      <c r="U5" s="505" t="s">
        <v>199</v>
      </c>
      <c r="V5" s="1057"/>
      <c r="W5" s="1040"/>
      <c r="X5" s="1071"/>
      <c r="Y5" s="1046"/>
      <c r="Z5" s="697" t="s">
        <v>107</v>
      </c>
      <c r="AA5" s="698" t="s">
        <v>108</v>
      </c>
      <c r="AB5" s="705" t="s">
        <v>107</v>
      </c>
      <c r="AC5" s="771" t="s">
        <v>108</v>
      </c>
      <c r="AD5" s="1016"/>
      <c r="AE5" s="751" t="s">
        <v>107</v>
      </c>
      <c r="AF5" s="698" t="s">
        <v>108</v>
      </c>
      <c r="AG5" s="705" t="s">
        <v>107</v>
      </c>
      <c r="AH5" s="771" t="s">
        <v>108</v>
      </c>
      <c r="AI5" s="1016"/>
      <c r="AJ5" s="1053"/>
      <c r="AK5" s="1067"/>
      <c r="AL5" s="1010"/>
      <c r="AM5" s="1021"/>
      <c r="AN5" s="1033"/>
      <c r="AO5" s="1035"/>
      <c r="AP5" s="1021"/>
      <c r="AQ5" s="1033"/>
      <c r="AR5" s="1037"/>
      <c r="AS5" s="1012"/>
      <c r="AT5" s="1014"/>
      <c r="AU5" s="1016"/>
      <c r="AV5" s="1019"/>
    </row>
    <row r="6" spans="1:48" s="12" customFormat="1" ht="175.5" customHeight="1">
      <c r="A6" s="75">
        <v>1</v>
      </c>
      <c r="B6" s="78" t="s">
        <v>295</v>
      </c>
      <c r="C6" s="78" t="s">
        <v>315</v>
      </c>
      <c r="D6" s="90" t="s">
        <v>320</v>
      </c>
      <c r="E6" s="76" t="s">
        <v>275</v>
      </c>
      <c r="F6" s="76" t="s">
        <v>297</v>
      </c>
      <c r="G6" s="76" t="s">
        <v>48</v>
      </c>
      <c r="H6" s="77">
        <v>33420</v>
      </c>
      <c r="I6" s="77" t="s">
        <v>316</v>
      </c>
      <c r="J6" s="77" t="s">
        <v>48</v>
      </c>
      <c r="K6" s="77" t="s">
        <v>309</v>
      </c>
      <c r="L6" s="76" t="s">
        <v>299</v>
      </c>
      <c r="M6" s="691">
        <v>66</v>
      </c>
      <c r="N6" s="694">
        <f>SUM(I6,M6)</f>
        <v>66</v>
      </c>
      <c r="O6" s="75">
        <v>1</v>
      </c>
      <c r="P6" s="76" t="s">
        <v>317</v>
      </c>
      <c r="Q6" s="76" t="s">
        <v>318</v>
      </c>
      <c r="R6" s="76" t="s">
        <v>299</v>
      </c>
      <c r="S6" s="76" t="s">
        <v>299</v>
      </c>
      <c r="T6" s="78" t="s">
        <v>299</v>
      </c>
      <c r="U6" s="79">
        <v>3545</v>
      </c>
      <c r="V6" s="78" t="s">
        <v>304</v>
      </c>
      <c r="W6" s="79">
        <v>3545</v>
      </c>
      <c r="X6" s="96" t="s">
        <v>321</v>
      </c>
      <c r="Y6" s="216">
        <v>1</v>
      </c>
      <c r="Z6" s="699">
        <v>91</v>
      </c>
      <c r="AA6" s="699">
        <v>0</v>
      </c>
      <c r="AB6" s="383">
        <v>82</v>
      </c>
      <c r="AC6" s="772">
        <v>0</v>
      </c>
      <c r="AD6" s="775">
        <f>SUM(Z6:AC6)</f>
        <v>173</v>
      </c>
      <c r="AE6" s="702">
        <v>0</v>
      </c>
      <c r="AF6" s="699">
        <v>0</v>
      </c>
      <c r="AG6" s="383">
        <v>0</v>
      </c>
      <c r="AH6" s="772">
        <v>0</v>
      </c>
      <c r="AI6" s="775">
        <f>SUM(AE6:AH6)</f>
        <v>0</v>
      </c>
      <c r="AJ6" s="63">
        <v>112</v>
      </c>
      <c r="AK6" s="710">
        <v>61</v>
      </c>
      <c r="AL6" s="707">
        <f>SUM(AJ6:AK6)</f>
        <v>173</v>
      </c>
      <c r="AM6" s="702">
        <v>6</v>
      </c>
      <c r="AN6" s="383">
        <v>27</v>
      </c>
      <c r="AO6" s="389">
        <f>SUM(AM6:AN6)</f>
        <v>33</v>
      </c>
      <c r="AP6" s="699">
        <v>0</v>
      </c>
      <c r="AQ6" s="383">
        <v>0</v>
      </c>
      <c r="AR6" s="389">
        <f>SUM(AP6:AQ6)</f>
        <v>0</v>
      </c>
      <c r="AS6" s="699">
        <v>19</v>
      </c>
      <c r="AT6" s="772">
        <v>15</v>
      </c>
      <c r="AU6" s="775">
        <f>SUM(AS6:AT6)</f>
        <v>34</v>
      </c>
      <c r="AV6" s="707">
        <f>SUM(AO6,AR6,AU6)</f>
        <v>67</v>
      </c>
    </row>
    <row r="7" spans="1:48" s="12" customFormat="1" ht="107.25" customHeight="1">
      <c r="A7" s="626">
        <v>2</v>
      </c>
      <c r="B7" s="516" t="s">
        <v>319</v>
      </c>
      <c r="C7" s="516" t="s">
        <v>315</v>
      </c>
      <c r="D7" s="627" t="s">
        <v>342</v>
      </c>
      <c r="E7" s="516" t="s">
        <v>237</v>
      </c>
      <c r="F7" s="516" t="s">
        <v>297</v>
      </c>
      <c r="G7" s="516" t="s">
        <v>48</v>
      </c>
      <c r="H7" s="628">
        <v>35809</v>
      </c>
      <c r="I7" s="628" t="s">
        <v>316</v>
      </c>
      <c r="J7" s="628" t="s">
        <v>48</v>
      </c>
      <c r="K7" s="628" t="s">
        <v>309</v>
      </c>
      <c r="L7" s="516" t="s">
        <v>299</v>
      </c>
      <c r="M7" s="686">
        <v>8</v>
      </c>
      <c r="N7" s="694">
        <v>8</v>
      </c>
      <c r="O7" s="626">
        <v>8</v>
      </c>
      <c r="P7" s="516" t="s">
        <v>322</v>
      </c>
      <c r="Q7" s="516" t="s">
        <v>318</v>
      </c>
      <c r="R7" s="516" t="s">
        <v>299</v>
      </c>
      <c r="S7" s="516" t="s">
        <v>299</v>
      </c>
      <c r="T7" s="516" t="s">
        <v>299</v>
      </c>
      <c r="U7" s="629">
        <v>18362</v>
      </c>
      <c r="V7" s="516" t="s">
        <v>304</v>
      </c>
      <c r="W7" s="629">
        <v>18362</v>
      </c>
      <c r="X7" s="630" t="s">
        <v>323</v>
      </c>
      <c r="Y7" s="631">
        <v>2</v>
      </c>
      <c r="Z7" s="700">
        <v>181</v>
      </c>
      <c r="AA7" s="700">
        <v>676</v>
      </c>
      <c r="AB7" s="706">
        <v>164</v>
      </c>
      <c r="AC7" s="773">
        <v>691</v>
      </c>
      <c r="AD7" s="776">
        <f>SUM(Z7:AC7)</f>
        <v>1712</v>
      </c>
      <c r="AE7" s="703">
        <v>119</v>
      </c>
      <c r="AF7" s="700">
        <v>51</v>
      </c>
      <c r="AG7" s="706">
        <v>108</v>
      </c>
      <c r="AH7" s="773">
        <v>24</v>
      </c>
      <c r="AI7" s="776">
        <v>302</v>
      </c>
      <c r="AJ7" s="777">
        <v>1132</v>
      </c>
      <c r="AK7" s="711">
        <v>545</v>
      </c>
      <c r="AL7" s="708">
        <v>1677</v>
      </c>
      <c r="AM7" s="703">
        <v>2</v>
      </c>
      <c r="AN7" s="706">
        <v>2</v>
      </c>
      <c r="AO7" s="770">
        <f>SUM(AM7:AN7)</f>
        <v>4</v>
      </c>
      <c r="AP7" s="700">
        <v>2</v>
      </c>
      <c r="AQ7" s="706">
        <v>2</v>
      </c>
      <c r="AR7" s="770">
        <f>SUM(AP7:AQ7)</f>
        <v>4</v>
      </c>
      <c r="AS7" s="700">
        <v>5</v>
      </c>
      <c r="AT7" s="773">
        <v>3</v>
      </c>
      <c r="AU7" s="776">
        <f>SUM(AS7:AT7)</f>
        <v>8</v>
      </c>
      <c r="AV7" s="708">
        <f>SUM(AO7,AR7,AU7)</f>
        <v>16</v>
      </c>
    </row>
    <row r="8" spans="1:48" s="12" customFormat="1" ht="161.25" customHeight="1" thickBot="1">
      <c r="A8" s="75">
        <v>3</v>
      </c>
      <c r="B8" s="83" t="s">
        <v>189</v>
      </c>
      <c r="C8" s="83" t="s">
        <v>315</v>
      </c>
      <c r="D8" s="90" t="s">
        <v>334</v>
      </c>
      <c r="E8" s="81" t="s">
        <v>333</v>
      </c>
      <c r="F8" s="81" t="s">
        <v>297</v>
      </c>
      <c r="G8" s="81" t="s">
        <v>48</v>
      </c>
      <c r="H8" s="82">
        <v>1992</v>
      </c>
      <c r="I8" s="82" t="s">
        <v>316</v>
      </c>
      <c r="J8" s="82" t="s">
        <v>48</v>
      </c>
      <c r="K8" s="85" t="s">
        <v>314</v>
      </c>
      <c r="L8" s="81" t="s">
        <v>229</v>
      </c>
      <c r="M8" s="686">
        <v>61</v>
      </c>
      <c r="N8" s="694">
        <f>SUM(I8,M8)</f>
        <v>61</v>
      </c>
      <c r="O8" s="75">
        <v>3</v>
      </c>
      <c r="P8" s="86" t="s">
        <v>301</v>
      </c>
      <c r="Q8" s="24" t="s">
        <v>228</v>
      </c>
      <c r="R8" s="53" t="s">
        <v>229</v>
      </c>
      <c r="S8" s="24" t="s">
        <v>302</v>
      </c>
      <c r="T8" s="83" t="s">
        <v>303</v>
      </c>
      <c r="U8" s="84">
        <v>173107</v>
      </c>
      <c r="V8" s="83" t="s">
        <v>300</v>
      </c>
      <c r="W8" s="84">
        <v>173107</v>
      </c>
      <c r="X8" s="617" t="s">
        <v>305</v>
      </c>
      <c r="Y8" s="216">
        <v>3</v>
      </c>
      <c r="Z8" s="701">
        <v>0</v>
      </c>
      <c r="AA8" s="701">
        <v>0</v>
      </c>
      <c r="AB8" s="385">
        <v>0</v>
      </c>
      <c r="AC8" s="774">
        <v>0</v>
      </c>
      <c r="AD8" s="422">
        <f>SUM(Z8:AC8)</f>
        <v>0</v>
      </c>
      <c r="AE8" s="704">
        <v>9</v>
      </c>
      <c r="AF8" s="701">
        <v>8</v>
      </c>
      <c r="AG8" s="385">
        <v>17</v>
      </c>
      <c r="AH8" s="774">
        <v>20</v>
      </c>
      <c r="AI8" s="422">
        <f>SUM(AE8:AH8)</f>
        <v>54</v>
      </c>
      <c r="AJ8" s="3">
        <v>41</v>
      </c>
      <c r="AK8" s="712">
        <v>13</v>
      </c>
      <c r="AL8" s="709">
        <f>SUM(AJ8:AK8)</f>
        <v>54</v>
      </c>
      <c r="AM8" s="704">
        <v>5</v>
      </c>
      <c r="AN8" s="385">
        <v>2</v>
      </c>
      <c r="AO8" s="391">
        <f>SUM(AM8:AN8)</f>
        <v>7</v>
      </c>
      <c r="AP8" s="701">
        <v>8</v>
      </c>
      <c r="AQ8" s="385">
        <v>7</v>
      </c>
      <c r="AR8" s="391">
        <f>SUM(AP8:AQ8)</f>
        <v>15</v>
      </c>
      <c r="AS8" s="701">
        <v>9</v>
      </c>
      <c r="AT8" s="774">
        <v>30</v>
      </c>
      <c r="AU8" s="422">
        <f>SUM(AS8:AT8)</f>
        <v>39</v>
      </c>
      <c r="AV8" s="709">
        <f>SUM(AO8,AR8,AU8)</f>
        <v>61</v>
      </c>
    </row>
    <row r="9" spans="1:48" s="12" customFormat="1" ht="125.25" customHeight="1" thickBot="1">
      <c r="A9" s="632">
        <v>4</v>
      </c>
      <c r="B9" s="517" t="s">
        <v>296</v>
      </c>
      <c r="C9" s="517" t="s">
        <v>315</v>
      </c>
      <c r="D9" s="633" t="s">
        <v>324</v>
      </c>
      <c r="E9" s="517" t="s">
        <v>306</v>
      </c>
      <c r="F9" s="517" t="s">
        <v>297</v>
      </c>
      <c r="G9" s="517" t="s">
        <v>48</v>
      </c>
      <c r="H9" s="634">
        <v>35796</v>
      </c>
      <c r="I9" s="634" t="s">
        <v>316</v>
      </c>
      <c r="J9" s="634" t="s">
        <v>48</v>
      </c>
      <c r="K9" s="635" t="s">
        <v>314</v>
      </c>
      <c r="L9" s="517" t="s">
        <v>299</v>
      </c>
      <c r="M9" s="687">
        <v>25</v>
      </c>
      <c r="N9" s="696">
        <f>SUM(I9,M9)</f>
        <v>25</v>
      </c>
      <c r="O9" s="632">
        <v>4</v>
      </c>
      <c r="P9" s="517" t="s">
        <v>325</v>
      </c>
      <c r="Q9" s="517" t="s">
        <v>318</v>
      </c>
      <c r="R9" s="517" t="s">
        <v>299</v>
      </c>
      <c r="S9" s="517" t="s">
        <v>299</v>
      </c>
      <c r="T9" s="517" t="s">
        <v>299</v>
      </c>
      <c r="U9" s="636">
        <v>45998</v>
      </c>
      <c r="V9" s="517" t="s">
        <v>304</v>
      </c>
      <c r="W9" s="636">
        <v>45998</v>
      </c>
      <c r="X9" s="637" t="s">
        <v>326</v>
      </c>
      <c r="Y9" s="638">
        <v>4</v>
      </c>
      <c r="Z9" s="701">
        <v>1</v>
      </c>
      <c r="AA9" s="701">
        <v>360</v>
      </c>
      <c r="AB9" s="385">
        <v>0</v>
      </c>
      <c r="AC9" s="774">
        <v>277</v>
      </c>
      <c r="AD9" s="422">
        <f>SUM(Z9:AC9)</f>
        <v>638</v>
      </c>
      <c r="AE9" s="704">
        <v>0</v>
      </c>
      <c r="AF9" s="701">
        <v>0</v>
      </c>
      <c r="AG9" s="385">
        <v>0</v>
      </c>
      <c r="AH9" s="774">
        <v>0</v>
      </c>
      <c r="AI9" s="422">
        <f>SUM(AE9:AH9)</f>
        <v>0</v>
      </c>
      <c r="AJ9" s="3">
        <v>638</v>
      </c>
      <c r="AK9" s="712">
        <v>0</v>
      </c>
      <c r="AL9" s="709">
        <f>SUM(AJ9:AK9)</f>
        <v>638</v>
      </c>
      <c r="AM9" s="704">
        <v>4</v>
      </c>
      <c r="AN9" s="385">
        <v>13</v>
      </c>
      <c r="AO9" s="391">
        <f>SUM(AM9:AN9)</f>
        <v>17</v>
      </c>
      <c r="AP9" s="701">
        <v>0</v>
      </c>
      <c r="AQ9" s="385">
        <v>0</v>
      </c>
      <c r="AR9" s="391">
        <f>SUM(AP9:AQ9)</f>
        <v>0</v>
      </c>
      <c r="AS9" s="701">
        <v>4</v>
      </c>
      <c r="AT9" s="774">
        <v>4</v>
      </c>
      <c r="AU9" s="422">
        <f>SUM(AS9:AT9)</f>
        <v>8</v>
      </c>
      <c r="AV9" s="709">
        <f>SUM(AO9,AR9,AU9)</f>
        <v>25</v>
      </c>
    </row>
    <row r="10" spans="1:48" s="29" customFormat="1" ht="37.5" customHeight="1" thickBot="1">
      <c r="A10" s="1068" t="s">
        <v>906</v>
      </c>
      <c r="B10" s="1068"/>
      <c r="C10" s="1068"/>
      <c r="D10" s="1068"/>
      <c r="E10" s="1068"/>
      <c r="F10" s="1068"/>
      <c r="G10" s="1068"/>
      <c r="H10" s="1068"/>
      <c r="I10" s="1068"/>
      <c r="J10" s="1068"/>
      <c r="K10" s="1068"/>
      <c r="L10" s="1068"/>
      <c r="M10" s="1068"/>
      <c r="N10" s="185">
        <v>25</v>
      </c>
      <c r="O10" s="68"/>
      <c r="P10" s="68"/>
      <c r="U10" s="60"/>
      <c r="W10" s="61"/>
      <c r="X10" s="185">
        <v>26</v>
      </c>
      <c r="Y10" s="68"/>
      <c r="AU10" s="1006">
        <v>27</v>
      </c>
      <c r="AV10" s="1006"/>
    </row>
    <row r="11" spans="1:48" s="23" customFormat="1" ht="30" customHeight="1" thickBot="1">
      <c r="A11" s="1044" t="s">
        <v>106</v>
      </c>
      <c r="B11" s="508" t="s">
        <v>28</v>
      </c>
      <c r="C11" s="508" t="s">
        <v>30</v>
      </c>
      <c r="D11" s="1038" t="s">
        <v>32</v>
      </c>
      <c r="E11" s="508" t="s">
        <v>34</v>
      </c>
      <c r="F11" s="1038" t="s">
        <v>110</v>
      </c>
      <c r="G11" s="1038" t="s">
        <v>200</v>
      </c>
      <c r="H11" s="1038" t="s">
        <v>37</v>
      </c>
      <c r="I11" s="1038" t="s">
        <v>37</v>
      </c>
      <c r="J11" s="1038" t="s">
        <v>24</v>
      </c>
      <c r="K11" s="1038" t="s">
        <v>45</v>
      </c>
      <c r="L11" s="1038" t="s">
        <v>41</v>
      </c>
      <c r="M11" s="1041" t="s">
        <v>224</v>
      </c>
      <c r="N11" s="1058" t="s">
        <v>225</v>
      </c>
      <c r="O11" s="1044" t="s">
        <v>106</v>
      </c>
      <c r="P11" s="1038" t="s">
        <v>40</v>
      </c>
      <c r="Q11" s="54" t="s">
        <v>28</v>
      </c>
      <c r="R11" s="508" t="s">
        <v>206</v>
      </c>
      <c r="S11" s="509" t="s">
        <v>210</v>
      </c>
      <c r="T11" s="508" t="s">
        <v>211</v>
      </c>
      <c r="U11" s="508" t="s">
        <v>220</v>
      </c>
      <c r="V11" s="1055" t="s">
        <v>30</v>
      </c>
      <c r="W11" s="509" t="s">
        <v>217</v>
      </c>
      <c r="X11" s="1072" t="s">
        <v>201</v>
      </c>
      <c r="Y11" s="1044" t="s">
        <v>106</v>
      </c>
      <c r="Z11" s="1061" t="s">
        <v>5</v>
      </c>
      <c r="AA11" s="1062"/>
      <c r="AB11" s="1062"/>
      <c r="AC11" s="1062"/>
      <c r="AD11" s="1062"/>
      <c r="AE11" s="1062"/>
      <c r="AF11" s="1062"/>
      <c r="AG11" s="1062"/>
      <c r="AH11" s="1062"/>
      <c r="AI11" s="1062"/>
      <c r="AJ11" s="1063"/>
      <c r="AK11" s="1064"/>
      <c r="AL11" s="1008" t="s">
        <v>102</v>
      </c>
      <c r="AM11" s="1022" t="s">
        <v>13</v>
      </c>
      <c r="AN11" s="1022"/>
      <c r="AO11" s="1022"/>
      <c r="AP11" s="1022"/>
      <c r="AQ11" s="1022"/>
      <c r="AR11" s="1022"/>
      <c r="AS11" s="1022"/>
      <c r="AT11" s="1022"/>
      <c r="AU11" s="1023"/>
      <c r="AV11" s="1017" t="s">
        <v>102</v>
      </c>
    </row>
    <row r="12" spans="1:48" s="23" customFormat="1" ht="30" customHeight="1" thickBot="1">
      <c r="A12" s="1045"/>
      <c r="B12" s="504" t="s">
        <v>222</v>
      </c>
      <c r="C12" s="55" t="s">
        <v>198</v>
      </c>
      <c r="D12" s="1039"/>
      <c r="E12" s="504" t="s">
        <v>35</v>
      </c>
      <c r="F12" s="1039"/>
      <c r="G12" s="1039"/>
      <c r="H12" s="1039"/>
      <c r="I12" s="1039"/>
      <c r="J12" s="1039"/>
      <c r="K12" s="1039"/>
      <c r="L12" s="1039"/>
      <c r="M12" s="1042"/>
      <c r="N12" s="1059"/>
      <c r="O12" s="1045"/>
      <c r="P12" s="1039"/>
      <c r="Q12" s="56" t="s">
        <v>202</v>
      </c>
      <c r="R12" s="504" t="s">
        <v>207</v>
      </c>
      <c r="S12" s="506" t="s">
        <v>203</v>
      </c>
      <c r="T12" s="504" t="s">
        <v>212</v>
      </c>
      <c r="U12" s="1039" t="s">
        <v>215</v>
      </c>
      <c r="V12" s="1056"/>
      <c r="W12" s="506" t="s">
        <v>218</v>
      </c>
      <c r="X12" s="1073"/>
      <c r="Y12" s="1045"/>
      <c r="Z12" s="1047" t="s">
        <v>112</v>
      </c>
      <c r="AA12" s="1048"/>
      <c r="AB12" s="1048"/>
      <c r="AC12" s="1048"/>
      <c r="AD12" s="20">
        <v>18</v>
      </c>
      <c r="AE12" s="1049" t="s">
        <v>113</v>
      </c>
      <c r="AF12" s="1050"/>
      <c r="AG12" s="1050"/>
      <c r="AH12" s="1050"/>
      <c r="AI12" s="20">
        <v>18</v>
      </c>
      <c r="AJ12" s="1051" t="s">
        <v>6</v>
      </c>
      <c r="AK12" s="1065" t="s">
        <v>7</v>
      </c>
      <c r="AL12" s="1009"/>
      <c r="AM12" s="1024" t="s">
        <v>279</v>
      </c>
      <c r="AN12" s="1024"/>
      <c r="AO12" s="1025"/>
      <c r="AP12" s="1026" t="s">
        <v>14</v>
      </c>
      <c r="AQ12" s="1027"/>
      <c r="AR12" s="1028"/>
      <c r="AS12" s="1029" t="s">
        <v>111</v>
      </c>
      <c r="AT12" s="1030"/>
      <c r="AU12" s="1031"/>
      <c r="AV12" s="1018"/>
    </row>
    <row r="13" spans="1:48" s="23" customFormat="1" ht="30" customHeight="1">
      <c r="A13" s="1045"/>
      <c r="B13" s="504" t="s">
        <v>223</v>
      </c>
      <c r="C13" s="1039" t="s">
        <v>31</v>
      </c>
      <c r="D13" s="1039" t="s">
        <v>199</v>
      </c>
      <c r="E13" s="1039" t="s">
        <v>199</v>
      </c>
      <c r="F13" s="1039" t="s">
        <v>199</v>
      </c>
      <c r="G13" s="1039" t="s">
        <v>199</v>
      </c>
      <c r="H13" s="1039" t="s">
        <v>38</v>
      </c>
      <c r="I13" s="1039" t="s">
        <v>39</v>
      </c>
      <c r="J13" s="1039" t="s">
        <v>199</v>
      </c>
      <c r="K13" s="1039" t="s">
        <v>46</v>
      </c>
      <c r="L13" s="1039" t="s">
        <v>42</v>
      </c>
      <c r="M13" s="1042"/>
      <c r="N13" s="1059"/>
      <c r="O13" s="1045"/>
      <c r="P13" s="1039" t="s">
        <v>199</v>
      </c>
      <c r="Q13" s="56" t="s">
        <v>203</v>
      </c>
      <c r="R13" s="504" t="s">
        <v>203</v>
      </c>
      <c r="S13" s="506" t="s">
        <v>208</v>
      </c>
      <c r="T13" s="504" t="s">
        <v>213</v>
      </c>
      <c r="U13" s="1039"/>
      <c r="V13" s="1056" t="s">
        <v>216</v>
      </c>
      <c r="W13" s="1056" t="s">
        <v>219</v>
      </c>
      <c r="X13" s="1073"/>
      <c r="Y13" s="1045"/>
      <c r="Z13" s="1011" t="s">
        <v>8</v>
      </c>
      <c r="AA13" s="1054"/>
      <c r="AB13" s="1032" t="s">
        <v>9</v>
      </c>
      <c r="AC13" s="1013"/>
      <c r="AD13" s="1015" t="s">
        <v>10</v>
      </c>
      <c r="AE13" s="1020" t="s">
        <v>8</v>
      </c>
      <c r="AF13" s="1054"/>
      <c r="AG13" s="1032" t="s">
        <v>9</v>
      </c>
      <c r="AH13" s="1013"/>
      <c r="AI13" s="1015" t="s">
        <v>10</v>
      </c>
      <c r="AJ13" s="1052"/>
      <c r="AK13" s="1066"/>
      <c r="AL13" s="1009"/>
      <c r="AM13" s="1020" t="s">
        <v>8</v>
      </c>
      <c r="AN13" s="1013" t="s">
        <v>9</v>
      </c>
      <c r="AO13" s="1015" t="s">
        <v>10</v>
      </c>
      <c r="AP13" s="1020" t="s">
        <v>8</v>
      </c>
      <c r="AQ13" s="1013" t="s">
        <v>9</v>
      </c>
      <c r="AR13" s="1015" t="s">
        <v>10</v>
      </c>
      <c r="AS13" s="1020" t="s">
        <v>8</v>
      </c>
      <c r="AT13" s="1013" t="s">
        <v>9</v>
      </c>
      <c r="AU13" s="1015" t="s">
        <v>10</v>
      </c>
      <c r="AV13" s="1018"/>
    </row>
    <row r="14" spans="1:48" s="23" customFormat="1" ht="30" customHeight="1" thickBot="1">
      <c r="A14" s="1046"/>
      <c r="B14" s="505" t="s">
        <v>221</v>
      </c>
      <c r="C14" s="1040"/>
      <c r="D14" s="1040"/>
      <c r="E14" s="1040"/>
      <c r="F14" s="1040"/>
      <c r="G14" s="1040"/>
      <c r="H14" s="1040"/>
      <c r="I14" s="1040"/>
      <c r="J14" s="1040"/>
      <c r="K14" s="1040"/>
      <c r="L14" s="1040"/>
      <c r="M14" s="1043"/>
      <c r="N14" s="1060"/>
      <c r="O14" s="1046"/>
      <c r="P14" s="1040"/>
      <c r="Q14" s="57" t="s">
        <v>204</v>
      </c>
      <c r="R14" s="505" t="s">
        <v>205</v>
      </c>
      <c r="S14" s="507" t="s">
        <v>209</v>
      </c>
      <c r="T14" s="505" t="s">
        <v>214</v>
      </c>
      <c r="U14" s="505" t="s">
        <v>199</v>
      </c>
      <c r="V14" s="1057"/>
      <c r="W14" s="1057"/>
      <c r="X14" s="1074"/>
      <c r="Y14" s="1046"/>
      <c r="Z14" s="697" t="s">
        <v>107</v>
      </c>
      <c r="AA14" s="698" t="s">
        <v>108</v>
      </c>
      <c r="AB14" s="705" t="s">
        <v>107</v>
      </c>
      <c r="AC14" s="771" t="s">
        <v>108</v>
      </c>
      <c r="AD14" s="1016"/>
      <c r="AE14" s="751" t="s">
        <v>107</v>
      </c>
      <c r="AF14" s="698" t="s">
        <v>108</v>
      </c>
      <c r="AG14" s="705" t="s">
        <v>107</v>
      </c>
      <c r="AH14" s="771" t="s">
        <v>108</v>
      </c>
      <c r="AI14" s="1016"/>
      <c r="AJ14" s="1053"/>
      <c r="AK14" s="1067"/>
      <c r="AL14" s="1010"/>
      <c r="AM14" s="1021"/>
      <c r="AN14" s="1014"/>
      <c r="AO14" s="1016"/>
      <c r="AP14" s="1021"/>
      <c r="AQ14" s="1014"/>
      <c r="AR14" s="1016"/>
      <c r="AS14" s="1021"/>
      <c r="AT14" s="1014"/>
      <c r="AU14" s="1016"/>
      <c r="AV14" s="1019"/>
    </row>
    <row r="15" spans="1:48" s="153" customFormat="1" ht="381.75" customHeight="1">
      <c r="A15" s="75">
        <v>5</v>
      </c>
      <c r="B15" s="83" t="s">
        <v>810</v>
      </c>
      <c r="C15" s="74" t="s">
        <v>811</v>
      </c>
      <c r="D15" s="639" t="s">
        <v>1036</v>
      </c>
      <c r="E15" s="76" t="s">
        <v>812</v>
      </c>
      <c r="F15" s="76" t="s">
        <v>813</v>
      </c>
      <c r="G15" s="76" t="s">
        <v>814</v>
      </c>
      <c r="H15" s="77">
        <v>42378</v>
      </c>
      <c r="I15" s="77">
        <v>43343</v>
      </c>
      <c r="J15" s="77" t="s">
        <v>815</v>
      </c>
      <c r="K15" s="77" t="s">
        <v>314</v>
      </c>
      <c r="L15" s="76" t="s">
        <v>299</v>
      </c>
      <c r="M15" s="691">
        <v>6</v>
      </c>
      <c r="N15" s="694">
        <v>1646</v>
      </c>
      <c r="O15" s="75">
        <v>5</v>
      </c>
      <c r="P15" s="76" t="s">
        <v>816</v>
      </c>
      <c r="Q15" s="76" t="s">
        <v>817</v>
      </c>
      <c r="R15" s="76" t="s">
        <v>313</v>
      </c>
      <c r="S15" s="76" t="s">
        <v>226</v>
      </c>
      <c r="T15" s="78" t="s">
        <v>818</v>
      </c>
      <c r="U15" s="79">
        <v>594967</v>
      </c>
      <c r="V15" s="78" t="s">
        <v>304</v>
      </c>
      <c r="W15" s="79">
        <v>594967</v>
      </c>
      <c r="X15" s="96" t="s">
        <v>819</v>
      </c>
      <c r="Y15" s="216">
        <v>5</v>
      </c>
      <c r="Z15" s="699">
        <v>0</v>
      </c>
      <c r="AA15" s="699">
        <v>0</v>
      </c>
      <c r="AB15" s="383">
        <v>0</v>
      </c>
      <c r="AC15" s="772">
        <v>0</v>
      </c>
      <c r="AD15" s="775">
        <f>SUM(Z15:AC15)</f>
        <v>0</v>
      </c>
      <c r="AE15" s="702">
        <v>0</v>
      </c>
      <c r="AF15" s="699">
        <v>1293</v>
      </c>
      <c r="AG15" s="383">
        <v>0</v>
      </c>
      <c r="AH15" s="772">
        <v>353</v>
      </c>
      <c r="AI15" s="775">
        <f>SUM(AE15:AH15)</f>
        <v>1646</v>
      </c>
      <c r="AJ15" s="63">
        <v>1097</v>
      </c>
      <c r="AK15" s="710">
        <v>549</v>
      </c>
      <c r="AL15" s="707">
        <f>SUM(AJ15:AK15)</f>
        <v>1646</v>
      </c>
      <c r="AM15" s="702">
        <v>3</v>
      </c>
      <c r="AN15" s="772">
        <v>3</v>
      </c>
      <c r="AO15" s="775">
        <f>SUM(AM15:AN15)</f>
        <v>6</v>
      </c>
      <c r="AP15" s="702">
        <v>1</v>
      </c>
      <c r="AQ15" s="772">
        <v>0</v>
      </c>
      <c r="AR15" s="775">
        <f>SUM(AP15:AQ15)</f>
        <v>1</v>
      </c>
      <c r="AS15" s="702">
        <v>0</v>
      </c>
      <c r="AT15" s="772">
        <v>0</v>
      </c>
      <c r="AU15" s="775">
        <f>SUM(AS15:AT15)</f>
        <v>0</v>
      </c>
      <c r="AV15" s="707">
        <f>SUM(AO15,AR15,AU15)</f>
        <v>7</v>
      </c>
    </row>
    <row r="16" spans="1:48" s="178" customFormat="1" ht="129" customHeight="1">
      <c r="A16" s="626">
        <v>6</v>
      </c>
      <c r="B16" s="516" t="s">
        <v>820</v>
      </c>
      <c r="C16" s="516" t="s">
        <v>821</v>
      </c>
      <c r="D16" s="639" t="s">
        <v>822</v>
      </c>
      <c r="E16" s="516" t="s">
        <v>823</v>
      </c>
      <c r="F16" s="516" t="s">
        <v>297</v>
      </c>
      <c r="G16" s="516" t="s">
        <v>298</v>
      </c>
      <c r="H16" s="628">
        <v>42780</v>
      </c>
      <c r="I16" s="640">
        <v>42960</v>
      </c>
      <c r="J16" s="165" t="s">
        <v>824</v>
      </c>
      <c r="K16" s="623" t="s">
        <v>314</v>
      </c>
      <c r="L16" s="516" t="s">
        <v>299</v>
      </c>
      <c r="M16" s="692">
        <v>1</v>
      </c>
      <c r="N16" s="695">
        <v>55</v>
      </c>
      <c r="O16" s="626">
        <v>6</v>
      </c>
      <c r="P16" s="516" t="s">
        <v>825</v>
      </c>
      <c r="Q16" s="623" t="s">
        <v>826</v>
      </c>
      <c r="R16" s="516" t="s">
        <v>827</v>
      </c>
      <c r="S16" s="516" t="s">
        <v>828</v>
      </c>
      <c r="T16" s="516" t="s">
        <v>829</v>
      </c>
      <c r="U16" s="165">
        <v>14.068</v>
      </c>
      <c r="V16" s="165" t="s">
        <v>830</v>
      </c>
      <c r="W16" s="165">
        <f>U16*3.8</f>
        <v>53.458399999999997</v>
      </c>
      <c r="X16" s="630" t="s">
        <v>831</v>
      </c>
      <c r="Y16" s="631">
        <v>6</v>
      </c>
      <c r="Z16" s="700">
        <v>0</v>
      </c>
      <c r="AA16" s="700">
        <v>0</v>
      </c>
      <c r="AB16" s="706">
        <v>0</v>
      </c>
      <c r="AC16" s="773">
        <v>0</v>
      </c>
      <c r="AD16" s="776">
        <f t="shared" ref="AD16:AD38" si="0">SUM(Z16:AC16)</f>
        <v>0</v>
      </c>
      <c r="AE16" s="703">
        <v>25</v>
      </c>
      <c r="AF16" s="700">
        <v>0</v>
      </c>
      <c r="AG16" s="706">
        <v>30</v>
      </c>
      <c r="AH16" s="773">
        <v>0</v>
      </c>
      <c r="AI16" s="776">
        <f>SUM(AE16:AH16)</f>
        <v>55</v>
      </c>
      <c r="AJ16" s="777">
        <v>12</v>
      </c>
      <c r="AK16" s="711">
        <v>43</v>
      </c>
      <c r="AL16" s="708">
        <f t="shared" ref="AL16:AL38" si="1">SUM(AJ16:AK16)</f>
        <v>55</v>
      </c>
      <c r="AM16" s="703">
        <v>1</v>
      </c>
      <c r="AN16" s="773">
        <v>0</v>
      </c>
      <c r="AO16" s="776">
        <f>SUM(AM16:AN16)</f>
        <v>1</v>
      </c>
      <c r="AP16" s="703">
        <v>0</v>
      </c>
      <c r="AQ16" s="773">
        <v>0</v>
      </c>
      <c r="AR16" s="776">
        <f>SUM(AP16:AQ16)</f>
        <v>0</v>
      </c>
      <c r="AS16" s="703">
        <v>0</v>
      </c>
      <c r="AT16" s="773">
        <v>0</v>
      </c>
      <c r="AU16" s="776">
        <f>SUM(AS16:AT16)</f>
        <v>0</v>
      </c>
      <c r="AV16" s="708">
        <f>SUM(AO16,AR16,AU16)</f>
        <v>1</v>
      </c>
    </row>
    <row r="17" spans="1:48" s="12" customFormat="1" ht="195.75" customHeight="1" thickBot="1">
      <c r="A17" s="239">
        <v>7</v>
      </c>
      <c r="B17" s="93" t="s">
        <v>832</v>
      </c>
      <c r="C17" s="93" t="s">
        <v>811</v>
      </c>
      <c r="D17" s="619" t="s">
        <v>833</v>
      </c>
      <c r="E17" s="93" t="s">
        <v>834</v>
      </c>
      <c r="F17" s="93" t="s">
        <v>297</v>
      </c>
      <c r="G17" s="93" t="s">
        <v>814</v>
      </c>
      <c r="H17" s="620">
        <v>42374</v>
      </c>
      <c r="I17" s="621">
        <v>43220</v>
      </c>
      <c r="J17" s="180" t="s">
        <v>835</v>
      </c>
      <c r="K17" s="618" t="s">
        <v>836</v>
      </c>
      <c r="L17" s="93" t="s">
        <v>299</v>
      </c>
      <c r="M17" s="687">
        <v>17</v>
      </c>
      <c r="N17" s="685">
        <v>300</v>
      </c>
      <c r="O17" s="239">
        <v>7</v>
      </c>
      <c r="P17" s="93" t="s">
        <v>837</v>
      </c>
      <c r="Q17" s="618" t="s">
        <v>838</v>
      </c>
      <c r="R17" s="180" t="s">
        <v>839</v>
      </c>
      <c r="S17" s="93" t="s">
        <v>840</v>
      </c>
      <c r="T17" s="94" t="s">
        <v>841</v>
      </c>
      <c r="U17" s="183">
        <v>78.501000000000005</v>
      </c>
      <c r="V17" s="182" t="s">
        <v>842</v>
      </c>
      <c r="W17" s="183">
        <f>U17*4</f>
        <v>314.00400000000002</v>
      </c>
      <c r="X17" s="184" t="s">
        <v>843</v>
      </c>
      <c r="Y17" s="376">
        <v>7</v>
      </c>
      <c r="Z17" s="701">
        <v>0</v>
      </c>
      <c r="AA17" s="701">
        <v>0</v>
      </c>
      <c r="AB17" s="385">
        <v>0</v>
      </c>
      <c r="AC17" s="774">
        <v>0</v>
      </c>
      <c r="AD17" s="422">
        <f t="shared" si="0"/>
        <v>0</v>
      </c>
      <c r="AE17" s="704">
        <v>0</v>
      </c>
      <c r="AF17" s="701">
        <v>0</v>
      </c>
      <c r="AG17" s="385">
        <v>200</v>
      </c>
      <c r="AH17" s="774">
        <v>0</v>
      </c>
      <c r="AI17" s="422">
        <f>SUM(AE17:AH17)</f>
        <v>200</v>
      </c>
      <c r="AJ17" s="3">
        <v>137</v>
      </c>
      <c r="AK17" s="712">
        <v>63</v>
      </c>
      <c r="AL17" s="709">
        <f t="shared" si="1"/>
        <v>200</v>
      </c>
      <c r="AM17" s="704">
        <v>0</v>
      </c>
      <c r="AN17" s="774">
        <v>8</v>
      </c>
      <c r="AO17" s="422">
        <f>SUM(AM17:AN17)</f>
        <v>8</v>
      </c>
      <c r="AP17" s="704">
        <v>0</v>
      </c>
      <c r="AQ17" s="774">
        <v>5</v>
      </c>
      <c r="AR17" s="422">
        <f>SUM(AP17:AQ17)</f>
        <v>5</v>
      </c>
      <c r="AS17" s="704">
        <v>0</v>
      </c>
      <c r="AT17" s="774">
        <v>40</v>
      </c>
      <c r="AU17" s="422">
        <f>SUM(AS17:AT17)</f>
        <v>40</v>
      </c>
      <c r="AV17" s="709">
        <f>SUM(AO17,AR17,AU17)</f>
        <v>53</v>
      </c>
    </row>
    <row r="18" spans="1:48" s="29" customFormat="1" ht="37.5" customHeight="1" thickBot="1">
      <c r="A18" s="1068" t="s">
        <v>906</v>
      </c>
      <c r="B18" s="1068"/>
      <c r="C18" s="1068"/>
      <c r="D18" s="1068"/>
      <c r="E18" s="1068"/>
      <c r="F18" s="1068"/>
      <c r="G18" s="1068"/>
      <c r="H18" s="1068"/>
      <c r="I18" s="1068"/>
      <c r="J18" s="1068"/>
      <c r="K18" s="1068"/>
      <c r="L18" s="1068"/>
      <c r="M18" s="1068"/>
      <c r="N18" s="185">
        <v>28</v>
      </c>
      <c r="O18" s="68"/>
      <c r="P18" s="68"/>
      <c r="U18" s="60"/>
      <c r="W18" s="61"/>
      <c r="X18" s="185">
        <v>29</v>
      </c>
      <c r="Y18" s="68"/>
      <c r="AU18" s="1007">
        <v>30</v>
      </c>
      <c r="AV18" s="1007"/>
    </row>
    <row r="19" spans="1:48" s="12" customFormat="1" ht="153" hidden="1" customHeight="1" thickBot="1">
      <c r="A19" s="188"/>
      <c r="B19" s="186"/>
      <c r="C19" s="186"/>
      <c r="D19" s="189"/>
      <c r="E19" s="186"/>
      <c r="F19" s="186"/>
      <c r="G19" s="186"/>
      <c r="H19" s="190"/>
      <c r="I19" s="191"/>
      <c r="J19" s="192"/>
      <c r="K19" s="193"/>
      <c r="L19" s="186"/>
      <c r="M19" s="194"/>
      <c r="N19" s="195"/>
      <c r="O19" s="188"/>
      <c r="P19" s="186"/>
      <c r="Q19" s="193"/>
      <c r="R19" s="192"/>
      <c r="S19" s="196"/>
      <c r="T19" s="197"/>
      <c r="U19" s="198"/>
      <c r="V19" s="199"/>
      <c r="W19" s="200"/>
      <c r="X19" s="201"/>
      <c r="Y19" s="188"/>
      <c r="Z19" s="202"/>
      <c r="AA19" s="203"/>
      <c r="AB19" s="204"/>
      <c r="AC19" s="204"/>
      <c r="AD19" s="205"/>
      <c r="AE19" s="206"/>
      <c r="AF19" s="203"/>
      <c r="AG19" s="204"/>
      <c r="AH19" s="204"/>
      <c r="AI19" s="205"/>
      <c r="AJ19" s="207"/>
      <c r="AK19" s="208"/>
      <c r="AL19" s="209"/>
      <c r="AM19" s="210"/>
      <c r="AN19" s="211"/>
      <c r="AO19" s="212"/>
      <c r="AP19" s="210"/>
      <c r="AQ19" s="211"/>
      <c r="AR19" s="212"/>
      <c r="AS19" s="210"/>
      <c r="AT19" s="211"/>
      <c r="AU19" s="91"/>
      <c r="AV19" s="213"/>
    </row>
    <row r="20" spans="1:48" s="23" customFormat="1" ht="30" customHeight="1" thickBot="1">
      <c r="A20" s="1044" t="s">
        <v>106</v>
      </c>
      <c r="B20" s="508" t="s">
        <v>28</v>
      </c>
      <c r="C20" s="508" t="s">
        <v>30</v>
      </c>
      <c r="D20" s="1038" t="s">
        <v>32</v>
      </c>
      <c r="E20" s="508" t="s">
        <v>34</v>
      </c>
      <c r="F20" s="1038" t="s">
        <v>110</v>
      </c>
      <c r="G20" s="1038" t="s">
        <v>200</v>
      </c>
      <c r="H20" s="1038" t="s">
        <v>37</v>
      </c>
      <c r="I20" s="1038" t="s">
        <v>37</v>
      </c>
      <c r="J20" s="1038" t="s">
        <v>24</v>
      </c>
      <c r="K20" s="1038" t="s">
        <v>45</v>
      </c>
      <c r="L20" s="1038" t="s">
        <v>41</v>
      </c>
      <c r="M20" s="1041" t="s">
        <v>224</v>
      </c>
      <c r="N20" s="1058" t="s">
        <v>225</v>
      </c>
      <c r="O20" s="1044" t="s">
        <v>106</v>
      </c>
      <c r="P20" s="1038" t="s">
        <v>40</v>
      </c>
      <c r="Q20" s="54" t="s">
        <v>28</v>
      </c>
      <c r="R20" s="508" t="s">
        <v>206</v>
      </c>
      <c r="S20" s="509" t="s">
        <v>210</v>
      </c>
      <c r="T20" s="508" t="s">
        <v>211</v>
      </c>
      <c r="U20" s="508" t="s">
        <v>220</v>
      </c>
      <c r="V20" s="1055" t="s">
        <v>30</v>
      </c>
      <c r="W20" s="509" t="s">
        <v>217</v>
      </c>
      <c r="X20" s="1072" t="s">
        <v>201</v>
      </c>
      <c r="Y20" s="1044" t="s">
        <v>106</v>
      </c>
      <c r="Z20" s="1061" t="s">
        <v>5</v>
      </c>
      <c r="AA20" s="1062"/>
      <c r="AB20" s="1062"/>
      <c r="AC20" s="1062"/>
      <c r="AD20" s="1062"/>
      <c r="AE20" s="1062"/>
      <c r="AF20" s="1062"/>
      <c r="AG20" s="1062"/>
      <c r="AH20" s="1062"/>
      <c r="AI20" s="1062"/>
      <c r="AJ20" s="1063"/>
      <c r="AK20" s="1064"/>
      <c r="AL20" s="1008" t="s">
        <v>102</v>
      </c>
      <c r="AM20" s="1022" t="s">
        <v>13</v>
      </c>
      <c r="AN20" s="1022"/>
      <c r="AO20" s="1022"/>
      <c r="AP20" s="1022"/>
      <c r="AQ20" s="1022"/>
      <c r="AR20" s="1022"/>
      <c r="AS20" s="1022"/>
      <c r="AT20" s="1022"/>
      <c r="AU20" s="1023"/>
      <c r="AV20" s="1017" t="s">
        <v>102</v>
      </c>
    </row>
    <row r="21" spans="1:48" s="23" customFormat="1" ht="30" customHeight="1" thickBot="1">
      <c r="A21" s="1045"/>
      <c r="B21" s="504" t="s">
        <v>222</v>
      </c>
      <c r="C21" s="55" t="s">
        <v>198</v>
      </c>
      <c r="D21" s="1039"/>
      <c r="E21" s="504" t="s">
        <v>35</v>
      </c>
      <c r="F21" s="1039"/>
      <c r="G21" s="1039"/>
      <c r="H21" s="1039"/>
      <c r="I21" s="1039"/>
      <c r="J21" s="1039"/>
      <c r="K21" s="1039"/>
      <c r="L21" s="1039"/>
      <c r="M21" s="1042"/>
      <c r="N21" s="1059"/>
      <c r="O21" s="1045"/>
      <c r="P21" s="1039"/>
      <c r="Q21" s="56" t="s">
        <v>202</v>
      </c>
      <c r="R21" s="504" t="s">
        <v>207</v>
      </c>
      <c r="S21" s="506" t="s">
        <v>203</v>
      </c>
      <c r="T21" s="504" t="s">
        <v>212</v>
      </c>
      <c r="U21" s="1039" t="s">
        <v>215</v>
      </c>
      <c r="V21" s="1056"/>
      <c r="W21" s="506" t="s">
        <v>218</v>
      </c>
      <c r="X21" s="1073"/>
      <c r="Y21" s="1045"/>
      <c r="Z21" s="1047" t="s">
        <v>112</v>
      </c>
      <c r="AA21" s="1048"/>
      <c r="AB21" s="1048"/>
      <c r="AC21" s="1048"/>
      <c r="AD21" s="20">
        <v>18</v>
      </c>
      <c r="AE21" s="1049" t="s">
        <v>113</v>
      </c>
      <c r="AF21" s="1050"/>
      <c r="AG21" s="1050"/>
      <c r="AH21" s="1050"/>
      <c r="AI21" s="20">
        <v>18</v>
      </c>
      <c r="AJ21" s="1051" t="s">
        <v>6</v>
      </c>
      <c r="AK21" s="1065" t="s">
        <v>7</v>
      </c>
      <c r="AL21" s="1009"/>
      <c r="AM21" s="1024" t="s">
        <v>279</v>
      </c>
      <c r="AN21" s="1024"/>
      <c r="AO21" s="1025"/>
      <c r="AP21" s="1026" t="s">
        <v>14</v>
      </c>
      <c r="AQ21" s="1027"/>
      <c r="AR21" s="1028"/>
      <c r="AS21" s="1029" t="s">
        <v>111</v>
      </c>
      <c r="AT21" s="1030"/>
      <c r="AU21" s="1031"/>
      <c r="AV21" s="1018"/>
    </row>
    <row r="22" spans="1:48" s="23" customFormat="1" ht="30" customHeight="1">
      <c r="A22" s="1045"/>
      <c r="B22" s="504" t="s">
        <v>223</v>
      </c>
      <c r="C22" s="1039" t="s">
        <v>31</v>
      </c>
      <c r="D22" s="1039" t="s">
        <v>199</v>
      </c>
      <c r="E22" s="1039" t="s">
        <v>199</v>
      </c>
      <c r="F22" s="1039" t="s">
        <v>199</v>
      </c>
      <c r="G22" s="1039" t="s">
        <v>199</v>
      </c>
      <c r="H22" s="1039" t="s">
        <v>38</v>
      </c>
      <c r="I22" s="1039" t="s">
        <v>39</v>
      </c>
      <c r="J22" s="1039" t="s">
        <v>199</v>
      </c>
      <c r="K22" s="1039" t="s">
        <v>46</v>
      </c>
      <c r="L22" s="1039" t="s">
        <v>42</v>
      </c>
      <c r="M22" s="1042"/>
      <c r="N22" s="1059"/>
      <c r="O22" s="1045"/>
      <c r="P22" s="1039" t="s">
        <v>199</v>
      </c>
      <c r="Q22" s="56" t="s">
        <v>203</v>
      </c>
      <c r="R22" s="504" t="s">
        <v>203</v>
      </c>
      <c r="S22" s="506" t="s">
        <v>208</v>
      </c>
      <c r="T22" s="504" t="s">
        <v>213</v>
      </c>
      <c r="U22" s="1039"/>
      <c r="V22" s="1056" t="s">
        <v>216</v>
      </c>
      <c r="W22" s="1056" t="s">
        <v>219</v>
      </c>
      <c r="X22" s="1073"/>
      <c r="Y22" s="1045"/>
      <c r="Z22" s="1011" t="s">
        <v>8</v>
      </c>
      <c r="AA22" s="1054"/>
      <c r="AB22" s="1032" t="s">
        <v>9</v>
      </c>
      <c r="AC22" s="1013"/>
      <c r="AD22" s="1015" t="s">
        <v>10</v>
      </c>
      <c r="AE22" s="1020" t="s">
        <v>8</v>
      </c>
      <c r="AF22" s="1054"/>
      <c r="AG22" s="1032" t="s">
        <v>9</v>
      </c>
      <c r="AH22" s="1013"/>
      <c r="AI22" s="1015" t="s">
        <v>10</v>
      </c>
      <c r="AJ22" s="1052"/>
      <c r="AK22" s="1066"/>
      <c r="AL22" s="1009"/>
      <c r="AM22" s="1020" t="s">
        <v>8</v>
      </c>
      <c r="AN22" s="1013" t="s">
        <v>9</v>
      </c>
      <c r="AO22" s="1015" t="s">
        <v>10</v>
      </c>
      <c r="AP22" s="1020" t="s">
        <v>8</v>
      </c>
      <c r="AQ22" s="1032" t="s">
        <v>9</v>
      </c>
      <c r="AR22" s="1036" t="s">
        <v>10</v>
      </c>
      <c r="AS22" s="1011" t="s">
        <v>8</v>
      </c>
      <c r="AT22" s="1013" t="s">
        <v>9</v>
      </c>
      <c r="AU22" s="1015" t="s">
        <v>10</v>
      </c>
      <c r="AV22" s="1018"/>
    </row>
    <row r="23" spans="1:48" s="23" customFormat="1" ht="30" customHeight="1" thickBot="1">
      <c r="A23" s="1045"/>
      <c r="B23" s="504" t="s">
        <v>221</v>
      </c>
      <c r="C23" s="1039"/>
      <c r="D23" s="1039"/>
      <c r="E23" s="1039"/>
      <c r="F23" s="1039"/>
      <c r="G23" s="1039"/>
      <c r="H23" s="1039"/>
      <c r="I23" s="1039"/>
      <c r="J23" s="1039"/>
      <c r="K23" s="1039"/>
      <c r="L23" s="1039"/>
      <c r="M23" s="1043"/>
      <c r="N23" s="1060"/>
      <c r="O23" s="1046"/>
      <c r="P23" s="1040"/>
      <c r="Q23" s="57" t="s">
        <v>204</v>
      </c>
      <c r="R23" s="505" t="s">
        <v>205</v>
      </c>
      <c r="S23" s="507" t="s">
        <v>209</v>
      </c>
      <c r="T23" s="505" t="s">
        <v>214</v>
      </c>
      <c r="U23" s="505" t="s">
        <v>199</v>
      </c>
      <c r="V23" s="1057"/>
      <c r="W23" s="1057"/>
      <c r="X23" s="1074"/>
      <c r="Y23" s="1046"/>
      <c r="Z23" s="697" t="s">
        <v>107</v>
      </c>
      <c r="AA23" s="698" t="s">
        <v>108</v>
      </c>
      <c r="AB23" s="705" t="s">
        <v>107</v>
      </c>
      <c r="AC23" s="771" t="s">
        <v>108</v>
      </c>
      <c r="AD23" s="1016"/>
      <c r="AE23" s="751" t="s">
        <v>107</v>
      </c>
      <c r="AF23" s="698" t="s">
        <v>108</v>
      </c>
      <c r="AG23" s="705" t="s">
        <v>107</v>
      </c>
      <c r="AH23" s="771" t="s">
        <v>108</v>
      </c>
      <c r="AI23" s="1016"/>
      <c r="AJ23" s="1053"/>
      <c r="AK23" s="1067"/>
      <c r="AL23" s="1010"/>
      <c r="AM23" s="1021"/>
      <c r="AN23" s="1014"/>
      <c r="AO23" s="1016"/>
      <c r="AP23" s="1021"/>
      <c r="AQ23" s="1033"/>
      <c r="AR23" s="1037"/>
      <c r="AS23" s="1012"/>
      <c r="AT23" s="1014"/>
      <c r="AU23" s="1016"/>
      <c r="AV23" s="1019"/>
    </row>
    <row r="24" spans="1:48" s="181" customFormat="1" ht="141.75" customHeight="1">
      <c r="A24" s="225">
        <v>8</v>
      </c>
      <c r="B24" s="83" t="s">
        <v>844</v>
      </c>
      <c r="C24" s="83" t="s">
        <v>811</v>
      </c>
      <c r="D24" s="179" t="s">
        <v>845</v>
      </c>
      <c r="E24" s="83" t="s">
        <v>263</v>
      </c>
      <c r="F24" s="83" t="s">
        <v>297</v>
      </c>
      <c r="G24" s="83" t="s">
        <v>298</v>
      </c>
      <c r="H24" s="82">
        <v>42736</v>
      </c>
      <c r="I24" s="82">
        <v>42794</v>
      </c>
      <c r="J24" s="59" t="s">
        <v>846</v>
      </c>
      <c r="K24" s="83" t="s">
        <v>314</v>
      </c>
      <c r="L24" s="222" t="s">
        <v>299</v>
      </c>
      <c r="M24" s="690">
        <v>9</v>
      </c>
      <c r="N24" s="693">
        <v>50</v>
      </c>
      <c r="O24" s="177">
        <v>8</v>
      </c>
      <c r="P24" s="83" t="s">
        <v>847</v>
      </c>
      <c r="Q24" s="89" t="s">
        <v>848</v>
      </c>
      <c r="R24" s="59" t="s">
        <v>849</v>
      </c>
      <c r="S24" s="83" t="s">
        <v>850</v>
      </c>
      <c r="T24" s="81" t="s">
        <v>851</v>
      </c>
      <c r="U24" s="59">
        <v>290</v>
      </c>
      <c r="V24" s="59" t="s">
        <v>300</v>
      </c>
      <c r="W24" s="58">
        <v>1000</v>
      </c>
      <c r="X24" s="243" t="s">
        <v>852</v>
      </c>
      <c r="Y24" s="217">
        <v>8</v>
      </c>
      <c r="Z24" s="699">
        <v>0</v>
      </c>
      <c r="AA24" s="699">
        <v>28</v>
      </c>
      <c r="AB24" s="383">
        <v>0</v>
      </c>
      <c r="AC24" s="772">
        <v>22</v>
      </c>
      <c r="AD24" s="775">
        <f t="shared" si="0"/>
        <v>50</v>
      </c>
      <c r="AE24" s="702">
        <v>0</v>
      </c>
      <c r="AF24" s="699">
        <v>0</v>
      </c>
      <c r="AG24" s="383">
        <v>0</v>
      </c>
      <c r="AH24" s="772">
        <v>0</v>
      </c>
      <c r="AI24" s="775">
        <f>SUM(AE24:AH24)</f>
        <v>0</v>
      </c>
      <c r="AJ24" s="63">
        <v>35</v>
      </c>
      <c r="AK24" s="710">
        <v>19</v>
      </c>
      <c r="AL24" s="707">
        <f t="shared" si="1"/>
        <v>54</v>
      </c>
      <c r="AM24" s="702">
        <v>7</v>
      </c>
      <c r="AN24" s="772">
        <v>2</v>
      </c>
      <c r="AO24" s="775">
        <f>SUM(AM24:AN24)</f>
        <v>9</v>
      </c>
      <c r="AP24" s="702">
        <v>0</v>
      </c>
      <c r="AQ24" s="383">
        <v>0</v>
      </c>
      <c r="AR24" s="389">
        <f>SUM(AP24:AQ24)</f>
        <v>0</v>
      </c>
      <c r="AS24" s="699">
        <v>0</v>
      </c>
      <c r="AT24" s="772">
        <v>0</v>
      </c>
      <c r="AU24" s="775">
        <f>SUM(AS24:AT24)</f>
        <v>0</v>
      </c>
      <c r="AV24" s="707">
        <f>SUM(AO24,AR24,AU24)</f>
        <v>9</v>
      </c>
    </row>
    <row r="25" spans="1:48" s="181" customFormat="1" ht="141.75" customHeight="1">
      <c r="A25" s="641">
        <v>9</v>
      </c>
      <c r="B25" s="516" t="s">
        <v>844</v>
      </c>
      <c r="C25" s="516" t="s">
        <v>811</v>
      </c>
      <c r="D25" s="642" t="s">
        <v>845</v>
      </c>
      <c r="E25" s="516" t="s">
        <v>263</v>
      </c>
      <c r="F25" s="516" t="s">
        <v>297</v>
      </c>
      <c r="G25" s="516" t="s">
        <v>298</v>
      </c>
      <c r="H25" s="628">
        <v>42835</v>
      </c>
      <c r="I25" s="628">
        <v>43017</v>
      </c>
      <c r="J25" s="165" t="s">
        <v>853</v>
      </c>
      <c r="K25" s="516" t="s">
        <v>314</v>
      </c>
      <c r="L25" s="624" t="s">
        <v>299</v>
      </c>
      <c r="M25" s="686">
        <v>9</v>
      </c>
      <c r="N25" s="684">
        <v>50</v>
      </c>
      <c r="O25" s="626">
        <v>9</v>
      </c>
      <c r="P25" s="516" t="s">
        <v>847</v>
      </c>
      <c r="Q25" s="623" t="s">
        <v>848</v>
      </c>
      <c r="R25" s="165" t="s">
        <v>849</v>
      </c>
      <c r="S25" s="516" t="s">
        <v>850</v>
      </c>
      <c r="T25" s="516" t="s">
        <v>851</v>
      </c>
      <c r="U25" s="165">
        <v>1110</v>
      </c>
      <c r="V25" s="165" t="s">
        <v>300</v>
      </c>
      <c r="W25" s="165">
        <v>3900</v>
      </c>
      <c r="X25" s="630" t="s">
        <v>852</v>
      </c>
      <c r="Y25" s="631">
        <v>9</v>
      </c>
      <c r="Z25" s="700">
        <v>0</v>
      </c>
      <c r="AA25" s="700">
        <v>28</v>
      </c>
      <c r="AB25" s="706">
        <v>0</v>
      </c>
      <c r="AC25" s="773">
        <v>22</v>
      </c>
      <c r="AD25" s="776">
        <f t="shared" si="0"/>
        <v>50</v>
      </c>
      <c r="AE25" s="703">
        <v>0</v>
      </c>
      <c r="AF25" s="700">
        <v>0</v>
      </c>
      <c r="AG25" s="706">
        <v>0</v>
      </c>
      <c r="AH25" s="773">
        <v>0</v>
      </c>
      <c r="AI25" s="776">
        <f>SUM(AE25:AH25)</f>
        <v>0</v>
      </c>
      <c r="AJ25" s="777">
        <v>35</v>
      </c>
      <c r="AK25" s="711">
        <v>19</v>
      </c>
      <c r="AL25" s="708">
        <f t="shared" si="1"/>
        <v>54</v>
      </c>
      <c r="AM25" s="703">
        <v>7</v>
      </c>
      <c r="AN25" s="773">
        <v>2</v>
      </c>
      <c r="AO25" s="776">
        <f>SUM(AM25:AN25)</f>
        <v>9</v>
      </c>
      <c r="AP25" s="703">
        <v>0</v>
      </c>
      <c r="AQ25" s="706">
        <v>0</v>
      </c>
      <c r="AR25" s="770">
        <f>SUM(AP25:AQ25)</f>
        <v>0</v>
      </c>
      <c r="AS25" s="700">
        <v>0</v>
      </c>
      <c r="AT25" s="773">
        <v>0</v>
      </c>
      <c r="AU25" s="776">
        <f>SUM(AS25:AT25)</f>
        <v>0</v>
      </c>
      <c r="AV25" s="708">
        <f>SUM(AO25,AR25,AU25)</f>
        <v>9</v>
      </c>
    </row>
    <row r="26" spans="1:48" s="181" customFormat="1" ht="141.75" customHeight="1" thickBot="1">
      <c r="A26" s="225">
        <v>10</v>
      </c>
      <c r="B26" s="83" t="s">
        <v>844</v>
      </c>
      <c r="C26" s="83" t="s">
        <v>811</v>
      </c>
      <c r="D26" s="179" t="s">
        <v>845</v>
      </c>
      <c r="E26" s="83" t="s">
        <v>263</v>
      </c>
      <c r="F26" s="83" t="s">
        <v>297</v>
      </c>
      <c r="G26" s="83" t="s">
        <v>298</v>
      </c>
      <c r="H26" s="82">
        <v>43019</v>
      </c>
      <c r="I26" s="82">
        <v>43131</v>
      </c>
      <c r="J26" s="59" t="s">
        <v>854</v>
      </c>
      <c r="K26" s="83" t="s">
        <v>314</v>
      </c>
      <c r="L26" s="222" t="s">
        <v>299</v>
      </c>
      <c r="M26" s="686">
        <v>9</v>
      </c>
      <c r="N26" s="684">
        <v>50</v>
      </c>
      <c r="O26" s="177">
        <v>10</v>
      </c>
      <c r="P26" s="83" t="s">
        <v>847</v>
      </c>
      <c r="Q26" s="89" t="s">
        <v>848</v>
      </c>
      <c r="R26" s="59" t="s">
        <v>849</v>
      </c>
      <c r="S26" s="83" t="s">
        <v>850</v>
      </c>
      <c r="T26" s="81" t="s">
        <v>851</v>
      </c>
      <c r="U26" s="59">
        <v>330</v>
      </c>
      <c r="V26" s="59" t="s">
        <v>300</v>
      </c>
      <c r="W26" s="58">
        <v>2800</v>
      </c>
      <c r="X26" s="243" t="s">
        <v>852</v>
      </c>
      <c r="Y26" s="217">
        <v>10</v>
      </c>
      <c r="Z26" s="701">
        <v>0</v>
      </c>
      <c r="AA26" s="701">
        <v>28</v>
      </c>
      <c r="AB26" s="385">
        <v>0</v>
      </c>
      <c r="AC26" s="774">
        <v>22</v>
      </c>
      <c r="AD26" s="422">
        <f t="shared" si="0"/>
        <v>50</v>
      </c>
      <c r="AE26" s="704">
        <v>0</v>
      </c>
      <c r="AF26" s="701">
        <v>0</v>
      </c>
      <c r="AG26" s="385">
        <v>0</v>
      </c>
      <c r="AH26" s="774">
        <v>0</v>
      </c>
      <c r="AI26" s="422">
        <f>SUM(AE26:AH26)</f>
        <v>0</v>
      </c>
      <c r="AJ26" s="3">
        <v>35</v>
      </c>
      <c r="AK26" s="712">
        <v>19</v>
      </c>
      <c r="AL26" s="709">
        <f t="shared" si="1"/>
        <v>54</v>
      </c>
      <c r="AM26" s="704">
        <v>7</v>
      </c>
      <c r="AN26" s="774">
        <v>2</v>
      </c>
      <c r="AO26" s="422">
        <f>SUM(AM26:AN26)</f>
        <v>9</v>
      </c>
      <c r="AP26" s="704">
        <v>0</v>
      </c>
      <c r="AQ26" s="385">
        <v>0</v>
      </c>
      <c r="AR26" s="391">
        <f>SUM(AP26:AQ26)</f>
        <v>0</v>
      </c>
      <c r="AS26" s="701">
        <v>0</v>
      </c>
      <c r="AT26" s="774">
        <v>0</v>
      </c>
      <c r="AU26" s="422">
        <f>SUM(AS26:AT26)</f>
        <v>0</v>
      </c>
      <c r="AV26" s="709">
        <f>SUM(AO26,AR26,AU26)</f>
        <v>9</v>
      </c>
    </row>
    <row r="27" spans="1:48" s="12" customFormat="1" ht="140.25" customHeight="1" thickBot="1">
      <c r="A27" s="643">
        <v>11</v>
      </c>
      <c r="B27" s="517" t="s">
        <v>855</v>
      </c>
      <c r="C27" s="517" t="s">
        <v>811</v>
      </c>
      <c r="D27" s="644" t="s">
        <v>856</v>
      </c>
      <c r="E27" s="517" t="s">
        <v>306</v>
      </c>
      <c r="F27" s="517" t="s">
        <v>297</v>
      </c>
      <c r="G27" s="517" t="s">
        <v>298</v>
      </c>
      <c r="H27" s="634">
        <v>42736</v>
      </c>
      <c r="I27" s="634">
        <v>42794</v>
      </c>
      <c r="J27" s="490" t="s">
        <v>846</v>
      </c>
      <c r="K27" s="517" t="s">
        <v>314</v>
      </c>
      <c r="L27" s="645" t="s">
        <v>299</v>
      </c>
      <c r="M27" s="687">
        <v>3</v>
      </c>
      <c r="N27" s="685">
        <v>60</v>
      </c>
      <c r="O27" s="632">
        <v>11</v>
      </c>
      <c r="P27" s="517" t="s">
        <v>266</v>
      </c>
      <c r="Q27" s="635" t="s">
        <v>307</v>
      </c>
      <c r="R27" s="646" t="s">
        <v>308</v>
      </c>
      <c r="S27" s="517" t="s">
        <v>857</v>
      </c>
      <c r="T27" s="517" t="s">
        <v>818</v>
      </c>
      <c r="U27" s="490">
        <v>1000</v>
      </c>
      <c r="V27" s="646" t="s">
        <v>304</v>
      </c>
      <c r="W27" s="490">
        <v>1000</v>
      </c>
      <c r="X27" s="637" t="s">
        <v>858</v>
      </c>
      <c r="Y27" s="638">
        <v>11</v>
      </c>
      <c r="Z27" s="701">
        <v>0</v>
      </c>
      <c r="AA27" s="701">
        <v>30</v>
      </c>
      <c r="AB27" s="385">
        <v>0</v>
      </c>
      <c r="AC27" s="774">
        <v>30</v>
      </c>
      <c r="AD27" s="422">
        <f t="shared" si="0"/>
        <v>60</v>
      </c>
      <c r="AE27" s="704">
        <v>0</v>
      </c>
      <c r="AF27" s="701">
        <v>0</v>
      </c>
      <c r="AG27" s="385">
        <v>0</v>
      </c>
      <c r="AH27" s="774">
        <v>0</v>
      </c>
      <c r="AI27" s="422">
        <f>SUM(AE27:AH27)</f>
        <v>0</v>
      </c>
      <c r="AJ27" s="3">
        <v>30</v>
      </c>
      <c r="AK27" s="712">
        <v>30</v>
      </c>
      <c r="AL27" s="709">
        <f t="shared" si="1"/>
        <v>60</v>
      </c>
      <c r="AM27" s="704">
        <v>1</v>
      </c>
      <c r="AN27" s="774">
        <v>2</v>
      </c>
      <c r="AO27" s="422">
        <f>SUM(AM27:AN27)</f>
        <v>3</v>
      </c>
      <c r="AP27" s="704">
        <v>0</v>
      </c>
      <c r="AQ27" s="385">
        <v>0</v>
      </c>
      <c r="AR27" s="391">
        <f>SUM(AP27:AQ27)</f>
        <v>0</v>
      </c>
      <c r="AS27" s="701">
        <v>0</v>
      </c>
      <c r="AT27" s="774">
        <v>0</v>
      </c>
      <c r="AU27" s="422">
        <f>SUM(AS27:AT27)</f>
        <v>0</v>
      </c>
      <c r="AV27" s="709">
        <f>SUM(AO27,AR27,AU27)</f>
        <v>3</v>
      </c>
    </row>
    <row r="28" spans="1:48" s="29" customFormat="1" ht="37.5" customHeight="1" thickBot="1">
      <c r="A28" s="1068" t="s">
        <v>906</v>
      </c>
      <c r="B28" s="1068"/>
      <c r="C28" s="1068"/>
      <c r="D28" s="1068"/>
      <c r="E28" s="1068"/>
      <c r="F28" s="1068"/>
      <c r="G28" s="1068"/>
      <c r="H28" s="1068"/>
      <c r="I28" s="1068"/>
      <c r="J28" s="1068"/>
      <c r="K28" s="1068"/>
      <c r="L28" s="1068"/>
      <c r="M28" s="1068"/>
      <c r="N28" s="185">
        <v>31</v>
      </c>
      <c r="O28" s="68"/>
      <c r="P28" s="68"/>
      <c r="U28" s="60"/>
      <c r="W28" s="61"/>
      <c r="X28" s="185">
        <v>32</v>
      </c>
      <c r="Y28" s="68"/>
      <c r="AU28" s="1007">
        <v>33</v>
      </c>
      <c r="AV28" s="1007"/>
    </row>
    <row r="29" spans="1:48" s="12" customFormat="1" ht="153" hidden="1" customHeight="1" thickBot="1">
      <c r="A29" s="188"/>
      <c r="B29" s="186"/>
      <c r="C29" s="186"/>
      <c r="D29" s="189"/>
      <c r="E29" s="186"/>
      <c r="F29" s="186"/>
      <c r="G29" s="186"/>
      <c r="H29" s="190"/>
      <c r="I29" s="191"/>
      <c r="J29" s="192"/>
      <c r="K29" s="193"/>
      <c r="L29" s="186"/>
      <c r="M29" s="194"/>
      <c r="N29" s="195"/>
      <c r="O29" s="188"/>
      <c r="P29" s="186"/>
      <c r="Q29" s="193"/>
      <c r="R29" s="192"/>
      <c r="S29" s="196"/>
      <c r="T29" s="197"/>
      <c r="U29" s="198"/>
      <c r="V29" s="199"/>
      <c r="W29" s="200"/>
      <c r="X29" s="201"/>
      <c r="Y29" s="188"/>
      <c r="Z29" s="202"/>
      <c r="AA29" s="203"/>
      <c r="AB29" s="204"/>
      <c r="AC29" s="204"/>
      <c r="AD29" s="205"/>
      <c r="AE29" s="206"/>
      <c r="AF29" s="203"/>
      <c r="AG29" s="204"/>
      <c r="AH29" s="204"/>
      <c r="AI29" s="205"/>
      <c r="AJ29" s="207"/>
      <c r="AK29" s="208"/>
      <c r="AL29" s="209"/>
      <c r="AM29" s="210"/>
      <c r="AN29" s="211"/>
      <c r="AO29" s="212"/>
      <c r="AP29" s="210"/>
      <c r="AQ29" s="211"/>
      <c r="AR29" s="212"/>
      <c r="AS29" s="210"/>
      <c r="AT29" s="211"/>
      <c r="AU29" s="91"/>
      <c r="AV29" s="213"/>
    </row>
    <row r="30" spans="1:48" s="23" customFormat="1" ht="30" customHeight="1" thickBot="1">
      <c r="A30" s="1044" t="s">
        <v>106</v>
      </c>
      <c r="B30" s="508" t="s">
        <v>28</v>
      </c>
      <c r="C30" s="508" t="s">
        <v>30</v>
      </c>
      <c r="D30" s="1038" t="s">
        <v>32</v>
      </c>
      <c r="E30" s="508" t="s">
        <v>34</v>
      </c>
      <c r="F30" s="1038" t="s">
        <v>110</v>
      </c>
      <c r="G30" s="1038" t="s">
        <v>200</v>
      </c>
      <c r="H30" s="1038" t="s">
        <v>37</v>
      </c>
      <c r="I30" s="1038" t="s">
        <v>37</v>
      </c>
      <c r="J30" s="1038" t="s">
        <v>24</v>
      </c>
      <c r="K30" s="1038" t="s">
        <v>45</v>
      </c>
      <c r="L30" s="1055" t="s">
        <v>41</v>
      </c>
      <c r="M30" s="1041" t="s">
        <v>224</v>
      </c>
      <c r="N30" s="1058" t="s">
        <v>225</v>
      </c>
      <c r="O30" s="1044" t="s">
        <v>106</v>
      </c>
      <c r="P30" s="1038" t="s">
        <v>40</v>
      </c>
      <c r="Q30" s="54" t="s">
        <v>28</v>
      </c>
      <c r="R30" s="175" t="s">
        <v>206</v>
      </c>
      <c r="S30" s="176" t="s">
        <v>210</v>
      </c>
      <c r="T30" s="175" t="s">
        <v>211</v>
      </c>
      <c r="U30" s="175" t="s">
        <v>220</v>
      </c>
      <c r="V30" s="1055" t="s">
        <v>30</v>
      </c>
      <c r="W30" s="176" t="s">
        <v>217</v>
      </c>
      <c r="X30" s="1075" t="s">
        <v>201</v>
      </c>
      <c r="Y30" s="1044" t="s">
        <v>106</v>
      </c>
      <c r="Z30" s="1061" t="s">
        <v>5</v>
      </c>
      <c r="AA30" s="1062"/>
      <c r="AB30" s="1062"/>
      <c r="AC30" s="1062"/>
      <c r="AD30" s="1062"/>
      <c r="AE30" s="1062"/>
      <c r="AF30" s="1062"/>
      <c r="AG30" s="1062"/>
      <c r="AH30" s="1062"/>
      <c r="AI30" s="1062"/>
      <c r="AJ30" s="1063"/>
      <c r="AK30" s="1064"/>
      <c r="AL30" s="1008" t="s">
        <v>102</v>
      </c>
      <c r="AM30" s="1022" t="s">
        <v>13</v>
      </c>
      <c r="AN30" s="1022"/>
      <c r="AO30" s="1022"/>
      <c r="AP30" s="1022"/>
      <c r="AQ30" s="1022"/>
      <c r="AR30" s="1022"/>
      <c r="AS30" s="1022"/>
      <c r="AT30" s="1022"/>
      <c r="AU30" s="1023"/>
      <c r="AV30" s="1017" t="s">
        <v>102</v>
      </c>
    </row>
    <row r="31" spans="1:48" s="23" customFormat="1" ht="30" customHeight="1" thickBot="1">
      <c r="A31" s="1045"/>
      <c r="B31" s="504" t="s">
        <v>222</v>
      </c>
      <c r="C31" s="55" t="s">
        <v>198</v>
      </c>
      <c r="D31" s="1039"/>
      <c r="E31" s="504" t="s">
        <v>35</v>
      </c>
      <c r="F31" s="1039"/>
      <c r="G31" s="1039"/>
      <c r="H31" s="1039"/>
      <c r="I31" s="1039"/>
      <c r="J31" s="1039"/>
      <c r="K31" s="1039"/>
      <c r="L31" s="1056"/>
      <c r="M31" s="1042"/>
      <c r="N31" s="1059"/>
      <c r="O31" s="1045"/>
      <c r="P31" s="1039"/>
      <c r="Q31" s="56" t="s">
        <v>202</v>
      </c>
      <c r="R31" s="171" t="s">
        <v>207</v>
      </c>
      <c r="S31" s="173" t="s">
        <v>203</v>
      </c>
      <c r="T31" s="171" t="s">
        <v>212</v>
      </c>
      <c r="U31" s="1039" t="s">
        <v>215</v>
      </c>
      <c r="V31" s="1056"/>
      <c r="W31" s="173" t="s">
        <v>218</v>
      </c>
      <c r="X31" s="1076"/>
      <c r="Y31" s="1045"/>
      <c r="Z31" s="1047" t="s">
        <v>112</v>
      </c>
      <c r="AA31" s="1048"/>
      <c r="AB31" s="1048"/>
      <c r="AC31" s="1048"/>
      <c r="AD31" s="20">
        <v>18</v>
      </c>
      <c r="AE31" s="1049" t="s">
        <v>113</v>
      </c>
      <c r="AF31" s="1050"/>
      <c r="AG31" s="1050"/>
      <c r="AH31" s="1050"/>
      <c r="AI31" s="20">
        <v>18</v>
      </c>
      <c r="AJ31" s="1051" t="s">
        <v>6</v>
      </c>
      <c r="AK31" s="1065" t="s">
        <v>7</v>
      </c>
      <c r="AL31" s="1009"/>
      <c r="AM31" s="1024" t="s">
        <v>279</v>
      </c>
      <c r="AN31" s="1024"/>
      <c r="AO31" s="1025"/>
      <c r="AP31" s="1026" t="s">
        <v>14</v>
      </c>
      <c r="AQ31" s="1027"/>
      <c r="AR31" s="1028"/>
      <c r="AS31" s="1029" t="s">
        <v>111</v>
      </c>
      <c r="AT31" s="1030"/>
      <c r="AU31" s="1031"/>
      <c r="AV31" s="1018"/>
    </row>
    <row r="32" spans="1:48" s="23" customFormat="1" ht="30" customHeight="1">
      <c r="A32" s="1045"/>
      <c r="B32" s="504" t="s">
        <v>223</v>
      </c>
      <c r="C32" s="1039" t="s">
        <v>31</v>
      </c>
      <c r="D32" s="1039" t="s">
        <v>199</v>
      </c>
      <c r="E32" s="1039" t="s">
        <v>199</v>
      </c>
      <c r="F32" s="1039" t="s">
        <v>199</v>
      </c>
      <c r="G32" s="1039" t="s">
        <v>199</v>
      </c>
      <c r="H32" s="1039" t="s">
        <v>38</v>
      </c>
      <c r="I32" s="1039" t="s">
        <v>39</v>
      </c>
      <c r="J32" s="1039" t="s">
        <v>199</v>
      </c>
      <c r="K32" s="1039" t="s">
        <v>46</v>
      </c>
      <c r="L32" s="1056" t="s">
        <v>42</v>
      </c>
      <c r="M32" s="1042"/>
      <c r="N32" s="1059"/>
      <c r="O32" s="1045"/>
      <c r="P32" s="1039" t="s">
        <v>199</v>
      </c>
      <c r="Q32" s="56" t="s">
        <v>203</v>
      </c>
      <c r="R32" s="171" t="s">
        <v>203</v>
      </c>
      <c r="S32" s="173" t="s">
        <v>208</v>
      </c>
      <c r="T32" s="171" t="s">
        <v>213</v>
      </c>
      <c r="U32" s="1039"/>
      <c r="V32" s="1056" t="s">
        <v>216</v>
      </c>
      <c r="W32" s="1056" t="s">
        <v>219</v>
      </c>
      <c r="X32" s="1076"/>
      <c r="Y32" s="1045"/>
      <c r="Z32" s="1011" t="s">
        <v>8</v>
      </c>
      <c r="AA32" s="1054"/>
      <c r="AB32" s="1032" t="s">
        <v>9</v>
      </c>
      <c r="AC32" s="1013"/>
      <c r="AD32" s="1015" t="s">
        <v>10</v>
      </c>
      <c r="AE32" s="1020" t="s">
        <v>8</v>
      </c>
      <c r="AF32" s="1054"/>
      <c r="AG32" s="1032" t="s">
        <v>9</v>
      </c>
      <c r="AH32" s="1013"/>
      <c r="AI32" s="1015" t="s">
        <v>10</v>
      </c>
      <c r="AJ32" s="1052"/>
      <c r="AK32" s="1066"/>
      <c r="AL32" s="1009"/>
      <c r="AM32" s="1020" t="s">
        <v>8</v>
      </c>
      <c r="AN32" s="1013" t="s">
        <v>9</v>
      </c>
      <c r="AO32" s="1015" t="s">
        <v>10</v>
      </c>
      <c r="AP32" s="1020" t="s">
        <v>8</v>
      </c>
      <c r="AQ32" s="1013" t="s">
        <v>9</v>
      </c>
      <c r="AR32" s="1015" t="s">
        <v>10</v>
      </c>
      <c r="AS32" s="1020" t="s">
        <v>8</v>
      </c>
      <c r="AT32" s="1013" t="s">
        <v>9</v>
      </c>
      <c r="AU32" s="1015" t="s">
        <v>10</v>
      </c>
      <c r="AV32" s="1018"/>
    </row>
    <row r="33" spans="1:48" s="23" customFormat="1" ht="30" customHeight="1" thickBot="1">
      <c r="A33" s="1046"/>
      <c r="B33" s="505" t="s">
        <v>221</v>
      </c>
      <c r="C33" s="1040"/>
      <c r="D33" s="1040"/>
      <c r="E33" s="1040"/>
      <c r="F33" s="1040"/>
      <c r="G33" s="1040"/>
      <c r="H33" s="1040"/>
      <c r="I33" s="1040"/>
      <c r="J33" s="1040"/>
      <c r="K33" s="1040"/>
      <c r="L33" s="1057"/>
      <c r="M33" s="1043"/>
      <c r="N33" s="1060"/>
      <c r="O33" s="1046"/>
      <c r="P33" s="1040"/>
      <c r="Q33" s="57" t="s">
        <v>204</v>
      </c>
      <c r="R33" s="172" t="s">
        <v>205</v>
      </c>
      <c r="S33" s="174" t="s">
        <v>209</v>
      </c>
      <c r="T33" s="172" t="s">
        <v>214</v>
      </c>
      <c r="U33" s="172" t="s">
        <v>199</v>
      </c>
      <c r="V33" s="1057"/>
      <c r="W33" s="1057"/>
      <c r="X33" s="1077"/>
      <c r="Y33" s="1046"/>
      <c r="Z33" s="697" t="s">
        <v>107</v>
      </c>
      <c r="AA33" s="698" t="s">
        <v>108</v>
      </c>
      <c r="AB33" s="705" t="s">
        <v>107</v>
      </c>
      <c r="AC33" s="771" t="s">
        <v>108</v>
      </c>
      <c r="AD33" s="1016"/>
      <c r="AE33" s="751" t="s">
        <v>107</v>
      </c>
      <c r="AF33" s="698" t="s">
        <v>108</v>
      </c>
      <c r="AG33" s="705" t="s">
        <v>107</v>
      </c>
      <c r="AH33" s="771" t="s">
        <v>108</v>
      </c>
      <c r="AI33" s="1016"/>
      <c r="AJ33" s="1053"/>
      <c r="AK33" s="1067"/>
      <c r="AL33" s="1010"/>
      <c r="AM33" s="1021"/>
      <c r="AN33" s="1014"/>
      <c r="AO33" s="1016"/>
      <c r="AP33" s="1021"/>
      <c r="AQ33" s="1014"/>
      <c r="AR33" s="1016"/>
      <c r="AS33" s="1021"/>
      <c r="AT33" s="1014"/>
      <c r="AU33" s="1016"/>
      <c r="AV33" s="1019"/>
    </row>
    <row r="34" spans="1:48" s="181" customFormat="1" ht="87.75" customHeight="1">
      <c r="A34" s="188">
        <v>12</v>
      </c>
      <c r="B34" s="214" t="s">
        <v>859</v>
      </c>
      <c r="C34" s="214" t="s">
        <v>811</v>
      </c>
      <c r="D34" s="215" t="s">
        <v>860</v>
      </c>
      <c r="E34" s="214" t="s">
        <v>268</v>
      </c>
      <c r="F34" s="214" t="s">
        <v>297</v>
      </c>
      <c r="G34" s="214" t="s">
        <v>298</v>
      </c>
      <c r="H34" s="218">
        <v>42767</v>
      </c>
      <c r="I34" s="219">
        <v>42794</v>
      </c>
      <c r="J34" s="187" t="s">
        <v>861</v>
      </c>
      <c r="K34" s="220" t="s">
        <v>314</v>
      </c>
      <c r="L34" s="221" t="s">
        <v>299</v>
      </c>
      <c r="M34" s="686">
        <v>7</v>
      </c>
      <c r="N34" s="684">
        <v>173</v>
      </c>
      <c r="O34" s="622">
        <v>12</v>
      </c>
      <c r="P34" s="516" t="s">
        <v>862</v>
      </c>
      <c r="Q34" s="623" t="s">
        <v>863</v>
      </c>
      <c r="R34" s="165" t="s">
        <v>227</v>
      </c>
      <c r="S34" s="516" t="s">
        <v>864</v>
      </c>
      <c r="T34" s="516" t="s">
        <v>865</v>
      </c>
      <c r="U34" s="165">
        <v>500</v>
      </c>
      <c r="V34" s="165" t="s">
        <v>300</v>
      </c>
      <c r="W34" s="165">
        <f>U34*3.8</f>
        <v>1900</v>
      </c>
      <c r="X34" s="624" t="s">
        <v>866</v>
      </c>
      <c r="Y34" s="217">
        <v>12</v>
      </c>
      <c r="Z34" s="699">
        <v>91</v>
      </c>
      <c r="AA34" s="699">
        <v>0</v>
      </c>
      <c r="AB34" s="383">
        <v>82</v>
      </c>
      <c r="AC34" s="772">
        <v>0</v>
      </c>
      <c r="AD34" s="775">
        <f t="shared" si="0"/>
        <v>173</v>
      </c>
      <c r="AE34" s="702">
        <v>0</v>
      </c>
      <c r="AF34" s="699">
        <v>0</v>
      </c>
      <c r="AG34" s="383">
        <v>0</v>
      </c>
      <c r="AH34" s="772">
        <v>0</v>
      </c>
      <c r="AI34" s="775">
        <f>SUM(AE34:AH34)</f>
        <v>0</v>
      </c>
      <c r="AJ34" s="63">
        <v>112</v>
      </c>
      <c r="AK34" s="710">
        <v>61</v>
      </c>
      <c r="AL34" s="707">
        <f t="shared" si="1"/>
        <v>173</v>
      </c>
      <c r="AM34" s="702">
        <v>1</v>
      </c>
      <c r="AN34" s="772">
        <v>6</v>
      </c>
      <c r="AO34" s="775">
        <f>SUM(AM34:AN34)</f>
        <v>7</v>
      </c>
      <c r="AP34" s="702">
        <v>0</v>
      </c>
      <c r="AQ34" s="772">
        <v>0</v>
      </c>
      <c r="AR34" s="775">
        <f>SUM(AP34:AQ34)</f>
        <v>0</v>
      </c>
      <c r="AS34" s="702">
        <v>0</v>
      </c>
      <c r="AT34" s="772">
        <v>0</v>
      </c>
      <c r="AU34" s="775">
        <f>SUM(AS34:AT34)</f>
        <v>0</v>
      </c>
      <c r="AV34" s="707">
        <f>SUM(AO34,AR34,AU34)</f>
        <v>7</v>
      </c>
    </row>
    <row r="35" spans="1:48" s="12" customFormat="1" ht="140.25" customHeight="1">
      <c r="A35" s="641">
        <v>13</v>
      </c>
      <c r="B35" s="516" t="s">
        <v>867</v>
      </c>
      <c r="C35" s="516" t="s">
        <v>811</v>
      </c>
      <c r="D35" s="642" t="s">
        <v>868</v>
      </c>
      <c r="E35" s="516" t="s">
        <v>869</v>
      </c>
      <c r="F35" s="516" t="s">
        <v>297</v>
      </c>
      <c r="G35" s="516" t="s">
        <v>298</v>
      </c>
      <c r="H35" s="628">
        <v>42736</v>
      </c>
      <c r="I35" s="628">
        <v>42999</v>
      </c>
      <c r="J35" s="165" t="s">
        <v>870</v>
      </c>
      <c r="K35" s="516" t="s">
        <v>314</v>
      </c>
      <c r="L35" s="624" t="s">
        <v>299</v>
      </c>
      <c r="M35" s="686">
        <v>5</v>
      </c>
      <c r="N35" s="684">
        <v>1500</v>
      </c>
      <c r="O35" s="622">
        <v>13</v>
      </c>
      <c r="P35" s="516" t="s">
        <v>871</v>
      </c>
      <c r="Q35" s="516" t="s">
        <v>826</v>
      </c>
      <c r="R35" s="625" t="s">
        <v>827</v>
      </c>
      <c r="S35" s="516" t="s">
        <v>872</v>
      </c>
      <c r="T35" s="516" t="s">
        <v>829</v>
      </c>
      <c r="U35" s="165">
        <v>17699</v>
      </c>
      <c r="V35" s="625" t="s">
        <v>830</v>
      </c>
      <c r="W35" s="165">
        <v>64293.599999999999</v>
      </c>
      <c r="X35" s="624" t="s">
        <v>858</v>
      </c>
      <c r="Y35" s="217">
        <v>13</v>
      </c>
      <c r="Z35" s="700">
        <v>700</v>
      </c>
      <c r="AA35" s="700">
        <v>100</v>
      </c>
      <c r="AB35" s="706">
        <v>75</v>
      </c>
      <c r="AC35" s="773">
        <v>625</v>
      </c>
      <c r="AD35" s="776">
        <f t="shared" si="0"/>
        <v>1500</v>
      </c>
      <c r="AE35" s="703">
        <v>0</v>
      </c>
      <c r="AF35" s="700">
        <v>10</v>
      </c>
      <c r="AG35" s="706">
        <v>0</v>
      </c>
      <c r="AH35" s="773">
        <v>20</v>
      </c>
      <c r="AI35" s="776">
        <f>SUM(AE35:AH35)</f>
        <v>30</v>
      </c>
      <c r="AJ35" s="777">
        <v>650</v>
      </c>
      <c r="AK35" s="711">
        <v>880</v>
      </c>
      <c r="AL35" s="708">
        <f t="shared" si="1"/>
        <v>1530</v>
      </c>
      <c r="AM35" s="703">
        <v>4</v>
      </c>
      <c r="AN35" s="773">
        <v>1</v>
      </c>
      <c r="AO35" s="776">
        <f>SUM(AM35:AN35)</f>
        <v>5</v>
      </c>
      <c r="AP35" s="703">
        <v>0</v>
      </c>
      <c r="AQ35" s="773">
        <v>1</v>
      </c>
      <c r="AR35" s="776">
        <f>SUM(AP35:AQ35)</f>
        <v>1</v>
      </c>
      <c r="AS35" s="703">
        <v>0</v>
      </c>
      <c r="AT35" s="773">
        <v>0</v>
      </c>
      <c r="AU35" s="776">
        <f>SUM(AS35:AT35)</f>
        <v>0</v>
      </c>
      <c r="AV35" s="708">
        <f>SUM(AO35,AR35,AU35)</f>
        <v>6</v>
      </c>
    </row>
    <row r="36" spans="1:48" s="12" customFormat="1" ht="140.25" customHeight="1">
      <c r="A36" s="225">
        <v>14</v>
      </c>
      <c r="B36" s="83" t="s">
        <v>873</v>
      </c>
      <c r="C36" s="83" t="s">
        <v>811</v>
      </c>
      <c r="D36" s="179" t="s">
        <v>874</v>
      </c>
      <c r="E36" s="81" t="s">
        <v>439</v>
      </c>
      <c r="F36" s="81" t="s">
        <v>297</v>
      </c>
      <c r="G36" s="81" t="s">
        <v>875</v>
      </c>
      <c r="H36" s="82">
        <v>42755</v>
      </c>
      <c r="I36" s="82">
        <v>42916</v>
      </c>
      <c r="J36" s="59" t="s">
        <v>824</v>
      </c>
      <c r="K36" s="81" t="s">
        <v>876</v>
      </c>
      <c r="L36" s="86" t="s">
        <v>299</v>
      </c>
      <c r="M36" s="686">
        <v>2</v>
      </c>
      <c r="N36" s="684">
        <v>22</v>
      </c>
      <c r="O36" s="647">
        <v>14</v>
      </c>
      <c r="P36" s="83" t="s">
        <v>877</v>
      </c>
      <c r="Q36" s="83" t="s">
        <v>230</v>
      </c>
      <c r="R36" s="648" t="s">
        <v>878</v>
      </c>
      <c r="S36" s="83" t="s">
        <v>230</v>
      </c>
      <c r="T36" s="83" t="s">
        <v>879</v>
      </c>
      <c r="U36" s="59">
        <v>9600</v>
      </c>
      <c r="V36" s="648" t="s">
        <v>300</v>
      </c>
      <c r="W36" s="59">
        <f>U36*3.8</f>
        <v>36480</v>
      </c>
      <c r="X36" s="222" t="s">
        <v>880</v>
      </c>
      <c r="Y36" s="217">
        <v>14</v>
      </c>
      <c r="Z36" s="713">
        <v>9</v>
      </c>
      <c r="AA36" s="713">
        <v>0</v>
      </c>
      <c r="AB36" s="409">
        <v>13</v>
      </c>
      <c r="AC36" s="778">
        <v>0</v>
      </c>
      <c r="AD36" s="424">
        <f t="shared" si="0"/>
        <v>22</v>
      </c>
      <c r="AE36" s="716">
        <v>0</v>
      </c>
      <c r="AF36" s="713">
        <v>0</v>
      </c>
      <c r="AG36" s="409">
        <v>0</v>
      </c>
      <c r="AH36" s="778">
        <v>0</v>
      </c>
      <c r="AI36" s="424">
        <v>0</v>
      </c>
      <c r="AJ36" s="779">
        <v>8</v>
      </c>
      <c r="AK36" s="714">
        <v>14</v>
      </c>
      <c r="AL36" s="715">
        <f t="shared" si="1"/>
        <v>22</v>
      </c>
      <c r="AM36" s="716">
        <v>1</v>
      </c>
      <c r="AN36" s="778">
        <v>1</v>
      </c>
      <c r="AO36" s="424">
        <v>0</v>
      </c>
      <c r="AP36" s="716">
        <v>0</v>
      </c>
      <c r="AQ36" s="778">
        <v>0</v>
      </c>
      <c r="AR36" s="424">
        <v>0</v>
      </c>
      <c r="AS36" s="716">
        <v>0</v>
      </c>
      <c r="AT36" s="778">
        <v>0</v>
      </c>
      <c r="AU36" s="424">
        <v>0</v>
      </c>
      <c r="AV36" s="715">
        <v>2</v>
      </c>
    </row>
    <row r="37" spans="1:48" s="12" customFormat="1" ht="153.75" customHeight="1">
      <c r="A37" s="641">
        <v>15</v>
      </c>
      <c r="B37" s="516" t="s">
        <v>881</v>
      </c>
      <c r="C37" s="516" t="s">
        <v>811</v>
      </c>
      <c r="D37" s="642" t="s">
        <v>882</v>
      </c>
      <c r="E37" s="516" t="s">
        <v>883</v>
      </c>
      <c r="F37" s="516" t="s">
        <v>297</v>
      </c>
      <c r="G37" s="516" t="s">
        <v>298</v>
      </c>
      <c r="H37" s="628">
        <v>42370</v>
      </c>
      <c r="I37" s="628">
        <v>42978</v>
      </c>
      <c r="J37" s="165" t="s">
        <v>884</v>
      </c>
      <c r="K37" s="516" t="s">
        <v>314</v>
      </c>
      <c r="L37" s="624" t="s">
        <v>299</v>
      </c>
      <c r="M37" s="688">
        <v>1</v>
      </c>
      <c r="N37" s="689">
        <v>28</v>
      </c>
      <c r="O37" s="622">
        <v>15</v>
      </c>
      <c r="P37" s="516" t="s">
        <v>301</v>
      </c>
      <c r="Q37" s="516" t="s">
        <v>228</v>
      </c>
      <c r="R37" s="165" t="s">
        <v>229</v>
      </c>
      <c r="S37" s="516" t="s">
        <v>302</v>
      </c>
      <c r="T37" s="516" t="s">
        <v>303</v>
      </c>
      <c r="U37" s="165">
        <f>74800+30640</f>
        <v>105440</v>
      </c>
      <c r="V37" s="625" t="s">
        <v>304</v>
      </c>
      <c r="W37" s="165">
        <f>74800+30640</f>
        <v>105440</v>
      </c>
      <c r="X37" s="624" t="s">
        <v>305</v>
      </c>
      <c r="Y37" s="631">
        <v>15</v>
      </c>
      <c r="Z37" s="786">
        <v>0</v>
      </c>
      <c r="AA37" s="786">
        <v>0</v>
      </c>
      <c r="AB37" s="384">
        <v>0</v>
      </c>
      <c r="AC37" s="787">
        <v>0</v>
      </c>
      <c r="AD37" s="419">
        <f t="shared" si="0"/>
        <v>0</v>
      </c>
      <c r="AE37" s="788">
        <v>8</v>
      </c>
      <c r="AF37" s="786">
        <v>10</v>
      </c>
      <c r="AG37" s="384">
        <v>4</v>
      </c>
      <c r="AH37" s="787">
        <v>6</v>
      </c>
      <c r="AI37" s="419">
        <f>SUM(AE37:AH37)</f>
        <v>28</v>
      </c>
      <c r="AJ37" s="789">
        <v>10</v>
      </c>
      <c r="AK37" s="790">
        <v>18</v>
      </c>
      <c r="AL37" s="791">
        <f t="shared" si="1"/>
        <v>28</v>
      </c>
      <c r="AM37" s="788">
        <v>0</v>
      </c>
      <c r="AN37" s="787">
        <v>0</v>
      </c>
      <c r="AO37" s="419">
        <f>SUM(AM37:AN37)</f>
        <v>0</v>
      </c>
      <c r="AP37" s="788">
        <v>8</v>
      </c>
      <c r="AQ37" s="787">
        <v>7</v>
      </c>
      <c r="AR37" s="419">
        <v>15</v>
      </c>
      <c r="AS37" s="788">
        <v>9</v>
      </c>
      <c r="AT37" s="787">
        <v>30</v>
      </c>
      <c r="AU37" s="419">
        <v>39</v>
      </c>
      <c r="AV37" s="791">
        <v>55</v>
      </c>
    </row>
    <row r="38" spans="1:48" s="12" customFormat="1" ht="139.5" customHeight="1" thickBot="1">
      <c r="A38" s="255">
        <v>16</v>
      </c>
      <c r="B38" s="93" t="s">
        <v>885</v>
      </c>
      <c r="C38" s="93" t="s">
        <v>811</v>
      </c>
      <c r="D38" s="619" t="s">
        <v>886</v>
      </c>
      <c r="E38" s="94" t="s">
        <v>887</v>
      </c>
      <c r="F38" s="94" t="s">
        <v>297</v>
      </c>
      <c r="G38" s="94" t="s">
        <v>814</v>
      </c>
      <c r="H38" s="95">
        <v>42552</v>
      </c>
      <c r="I38" s="95">
        <v>42916</v>
      </c>
      <c r="J38" s="180" t="s">
        <v>888</v>
      </c>
      <c r="K38" s="94" t="s">
        <v>314</v>
      </c>
      <c r="L38" s="245" t="s">
        <v>229</v>
      </c>
      <c r="M38" s="688">
        <v>1</v>
      </c>
      <c r="N38" s="689">
        <v>60</v>
      </c>
      <c r="O38" s="647">
        <v>16</v>
      </c>
      <c r="P38" s="83" t="s">
        <v>889</v>
      </c>
      <c r="Q38" s="83" t="s">
        <v>312</v>
      </c>
      <c r="R38" s="59" t="s">
        <v>259</v>
      </c>
      <c r="S38" s="83" t="s">
        <v>890</v>
      </c>
      <c r="T38" s="83" t="s">
        <v>890</v>
      </c>
      <c r="U38" s="59">
        <v>72000</v>
      </c>
      <c r="V38" s="59" t="s">
        <v>842</v>
      </c>
      <c r="W38" s="59">
        <v>288000</v>
      </c>
      <c r="X38" s="222" t="s">
        <v>891</v>
      </c>
      <c r="Y38" s="376">
        <v>16</v>
      </c>
      <c r="Z38" s="780">
        <v>0</v>
      </c>
      <c r="AA38" s="780">
        <v>0</v>
      </c>
      <c r="AB38" s="444">
        <v>0</v>
      </c>
      <c r="AC38" s="781">
        <v>0</v>
      </c>
      <c r="AD38" s="447">
        <f t="shared" si="0"/>
        <v>0</v>
      </c>
      <c r="AE38" s="782">
        <v>9</v>
      </c>
      <c r="AF38" s="780">
        <v>8</v>
      </c>
      <c r="AG38" s="444">
        <v>17</v>
      </c>
      <c r="AH38" s="781">
        <v>20</v>
      </c>
      <c r="AI38" s="447">
        <f>SUM(AE38:AH38)</f>
        <v>54</v>
      </c>
      <c r="AJ38" s="783">
        <v>41</v>
      </c>
      <c r="AK38" s="784">
        <v>13</v>
      </c>
      <c r="AL38" s="785">
        <f t="shared" si="1"/>
        <v>54</v>
      </c>
      <c r="AM38" s="782">
        <v>1</v>
      </c>
      <c r="AN38" s="781">
        <v>0</v>
      </c>
      <c r="AO38" s="447">
        <f>SUM(AM38:AN38)</f>
        <v>1</v>
      </c>
      <c r="AP38" s="782">
        <v>1</v>
      </c>
      <c r="AQ38" s="781">
        <v>1</v>
      </c>
      <c r="AR38" s="447">
        <v>2</v>
      </c>
      <c r="AS38" s="782">
        <v>20</v>
      </c>
      <c r="AT38" s="781">
        <v>35</v>
      </c>
      <c r="AU38" s="447">
        <v>55</v>
      </c>
      <c r="AV38" s="785">
        <v>58</v>
      </c>
    </row>
    <row r="39" spans="1:48" s="29" customFormat="1" ht="37.5" customHeight="1" thickBot="1">
      <c r="A39" s="1068" t="s">
        <v>906</v>
      </c>
      <c r="B39" s="1068"/>
      <c r="C39" s="1068"/>
      <c r="D39" s="1068"/>
      <c r="E39" s="1068"/>
      <c r="F39" s="1068"/>
      <c r="G39" s="1068"/>
      <c r="H39" s="1068"/>
      <c r="I39" s="1068"/>
      <c r="J39" s="1068"/>
      <c r="K39" s="1068"/>
      <c r="L39" s="1068"/>
      <c r="M39" s="1068"/>
      <c r="N39" s="185">
        <v>34</v>
      </c>
      <c r="O39" s="68"/>
      <c r="P39" s="68"/>
      <c r="U39" s="60"/>
      <c r="W39" s="61"/>
      <c r="X39" s="185">
        <v>35</v>
      </c>
      <c r="Y39" s="68"/>
      <c r="AU39" s="1007">
        <v>36</v>
      </c>
      <c r="AV39" s="1007"/>
    </row>
    <row r="40" spans="1:48" s="12" customFormat="1" ht="153" hidden="1" customHeight="1">
      <c r="A40" s="188"/>
      <c r="B40" s="186"/>
      <c r="C40" s="186"/>
      <c r="D40" s="189"/>
      <c r="E40" s="186"/>
      <c r="F40" s="186"/>
      <c r="G40" s="186"/>
      <c r="H40" s="190"/>
      <c r="I40" s="191"/>
      <c r="J40" s="192"/>
      <c r="K40" s="193"/>
      <c r="L40" s="186"/>
      <c r="M40" s="194"/>
      <c r="N40" s="195"/>
      <c r="O40" s="188"/>
      <c r="P40" s="186"/>
      <c r="Q40" s="193"/>
      <c r="R40" s="192"/>
      <c r="S40" s="196"/>
      <c r="T40" s="197"/>
      <c r="U40" s="198"/>
      <c r="V40" s="199"/>
      <c r="W40" s="200"/>
      <c r="X40" s="201"/>
      <c r="Y40" s="188"/>
      <c r="Z40" s="202"/>
      <c r="AA40" s="203"/>
      <c r="AB40" s="204"/>
      <c r="AC40" s="204"/>
      <c r="AD40" s="205"/>
      <c r="AE40" s="206"/>
      <c r="AF40" s="203"/>
      <c r="AG40" s="204"/>
      <c r="AH40" s="204"/>
      <c r="AI40" s="205"/>
      <c r="AJ40" s="207"/>
      <c r="AK40" s="208"/>
      <c r="AL40" s="209"/>
      <c r="AM40" s="210"/>
      <c r="AN40" s="211"/>
      <c r="AO40" s="212"/>
      <c r="AP40" s="210"/>
      <c r="AQ40" s="211"/>
      <c r="AR40" s="212"/>
      <c r="AS40" s="210"/>
      <c r="AT40" s="211"/>
      <c r="AU40" s="91"/>
      <c r="AV40" s="213"/>
    </row>
    <row r="41" spans="1:48" s="23" customFormat="1" ht="30" customHeight="1" thickBot="1">
      <c r="A41" s="1044" t="s">
        <v>106</v>
      </c>
      <c r="B41" s="508" t="s">
        <v>28</v>
      </c>
      <c r="C41" s="508" t="s">
        <v>30</v>
      </c>
      <c r="D41" s="1038" t="s">
        <v>32</v>
      </c>
      <c r="E41" s="508" t="s">
        <v>34</v>
      </c>
      <c r="F41" s="1038" t="s">
        <v>110</v>
      </c>
      <c r="G41" s="1038" t="s">
        <v>200</v>
      </c>
      <c r="H41" s="1038" t="s">
        <v>37</v>
      </c>
      <c r="I41" s="1038" t="s">
        <v>37</v>
      </c>
      <c r="J41" s="1038" t="s">
        <v>24</v>
      </c>
      <c r="K41" s="1038" t="s">
        <v>45</v>
      </c>
      <c r="L41" s="1038" t="s">
        <v>41</v>
      </c>
      <c r="M41" s="1041" t="s">
        <v>224</v>
      </c>
      <c r="N41" s="1058" t="s">
        <v>225</v>
      </c>
      <c r="O41" s="1044" t="s">
        <v>106</v>
      </c>
      <c r="P41" s="1038" t="s">
        <v>40</v>
      </c>
      <c r="Q41" s="54" t="s">
        <v>28</v>
      </c>
      <c r="R41" s="508" t="s">
        <v>206</v>
      </c>
      <c r="S41" s="509" t="s">
        <v>210</v>
      </c>
      <c r="T41" s="508" t="s">
        <v>211</v>
      </c>
      <c r="U41" s="508" t="s">
        <v>220</v>
      </c>
      <c r="V41" s="1055" t="s">
        <v>30</v>
      </c>
      <c r="W41" s="509" t="s">
        <v>217</v>
      </c>
      <c r="X41" s="1072" t="s">
        <v>201</v>
      </c>
      <c r="Y41" s="1044" t="s">
        <v>106</v>
      </c>
      <c r="Z41" s="1061" t="s">
        <v>5</v>
      </c>
      <c r="AA41" s="1062"/>
      <c r="AB41" s="1062"/>
      <c r="AC41" s="1062"/>
      <c r="AD41" s="1062"/>
      <c r="AE41" s="1062"/>
      <c r="AF41" s="1062"/>
      <c r="AG41" s="1062"/>
      <c r="AH41" s="1062"/>
      <c r="AI41" s="1062"/>
      <c r="AJ41" s="1063"/>
      <c r="AK41" s="1064"/>
      <c r="AL41" s="1008" t="s">
        <v>102</v>
      </c>
      <c r="AM41" s="1022" t="s">
        <v>13</v>
      </c>
      <c r="AN41" s="1022"/>
      <c r="AO41" s="1022"/>
      <c r="AP41" s="1022"/>
      <c r="AQ41" s="1022"/>
      <c r="AR41" s="1022"/>
      <c r="AS41" s="1022"/>
      <c r="AT41" s="1022"/>
      <c r="AU41" s="1023"/>
      <c r="AV41" s="1017" t="s">
        <v>102</v>
      </c>
    </row>
    <row r="42" spans="1:48" s="23" customFormat="1" ht="30" customHeight="1" thickBot="1">
      <c r="A42" s="1045"/>
      <c r="B42" s="504" t="s">
        <v>222</v>
      </c>
      <c r="C42" s="55" t="s">
        <v>198</v>
      </c>
      <c r="D42" s="1039"/>
      <c r="E42" s="504" t="s">
        <v>35</v>
      </c>
      <c r="F42" s="1039"/>
      <c r="G42" s="1039"/>
      <c r="H42" s="1039"/>
      <c r="I42" s="1039"/>
      <c r="J42" s="1039"/>
      <c r="K42" s="1039"/>
      <c r="L42" s="1039"/>
      <c r="M42" s="1042"/>
      <c r="N42" s="1059"/>
      <c r="O42" s="1045"/>
      <c r="P42" s="1039"/>
      <c r="Q42" s="56" t="s">
        <v>202</v>
      </c>
      <c r="R42" s="504" t="s">
        <v>207</v>
      </c>
      <c r="S42" s="506" t="s">
        <v>203</v>
      </c>
      <c r="T42" s="504" t="s">
        <v>212</v>
      </c>
      <c r="U42" s="1039" t="s">
        <v>215</v>
      </c>
      <c r="V42" s="1056"/>
      <c r="W42" s="506" t="s">
        <v>218</v>
      </c>
      <c r="X42" s="1073"/>
      <c r="Y42" s="1045"/>
      <c r="Z42" s="1047" t="s">
        <v>112</v>
      </c>
      <c r="AA42" s="1048"/>
      <c r="AB42" s="1048"/>
      <c r="AC42" s="1048"/>
      <c r="AD42" s="20">
        <v>18</v>
      </c>
      <c r="AE42" s="1049" t="s">
        <v>113</v>
      </c>
      <c r="AF42" s="1050"/>
      <c r="AG42" s="1050"/>
      <c r="AH42" s="1050"/>
      <c r="AI42" s="20">
        <v>18</v>
      </c>
      <c r="AJ42" s="1051" t="s">
        <v>6</v>
      </c>
      <c r="AK42" s="1065" t="s">
        <v>7</v>
      </c>
      <c r="AL42" s="1009"/>
      <c r="AM42" s="1024" t="s">
        <v>279</v>
      </c>
      <c r="AN42" s="1024"/>
      <c r="AO42" s="1025"/>
      <c r="AP42" s="1026" t="s">
        <v>14</v>
      </c>
      <c r="AQ42" s="1027"/>
      <c r="AR42" s="1028"/>
      <c r="AS42" s="1029" t="s">
        <v>111</v>
      </c>
      <c r="AT42" s="1030"/>
      <c r="AU42" s="1031"/>
      <c r="AV42" s="1018"/>
    </row>
    <row r="43" spans="1:48" s="23" customFormat="1" ht="30" customHeight="1">
      <c r="A43" s="1045"/>
      <c r="B43" s="504" t="s">
        <v>223</v>
      </c>
      <c r="C43" s="1039" t="s">
        <v>31</v>
      </c>
      <c r="D43" s="1039" t="s">
        <v>199</v>
      </c>
      <c r="E43" s="1039" t="s">
        <v>199</v>
      </c>
      <c r="F43" s="1039" t="s">
        <v>199</v>
      </c>
      <c r="G43" s="1039" t="s">
        <v>199</v>
      </c>
      <c r="H43" s="1039" t="s">
        <v>38</v>
      </c>
      <c r="I43" s="1039" t="s">
        <v>39</v>
      </c>
      <c r="J43" s="1039" t="s">
        <v>199</v>
      </c>
      <c r="K43" s="1039" t="s">
        <v>46</v>
      </c>
      <c r="L43" s="1039" t="s">
        <v>42</v>
      </c>
      <c r="M43" s="1042"/>
      <c r="N43" s="1059"/>
      <c r="O43" s="1045"/>
      <c r="P43" s="1039" t="s">
        <v>199</v>
      </c>
      <c r="Q43" s="56" t="s">
        <v>203</v>
      </c>
      <c r="R43" s="504" t="s">
        <v>203</v>
      </c>
      <c r="S43" s="506" t="s">
        <v>208</v>
      </c>
      <c r="T43" s="504" t="s">
        <v>213</v>
      </c>
      <c r="U43" s="1039"/>
      <c r="V43" s="1056" t="s">
        <v>216</v>
      </c>
      <c r="W43" s="1056" t="s">
        <v>219</v>
      </c>
      <c r="X43" s="1073"/>
      <c r="Y43" s="1045"/>
      <c r="Z43" s="1011" t="s">
        <v>8</v>
      </c>
      <c r="AA43" s="1054"/>
      <c r="AB43" s="1032" t="s">
        <v>9</v>
      </c>
      <c r="AC43" s="1013"/>
      <c r="AD43" s="1015" t="s">
        <v>10</v>
      </c>
      <c r="AE43" s="1020" t="s">
        <v>8</v>
      </c>
      <c r="AF43" s="1054"/>
      <c r="AG43" s="1032" t="s">
        <v>9</v>
      </c>
      <c r="AH43" s="1013"/>
      <c r="AI43" s="1015" t="s">
        <v>10</v>
      </c>
      <c r="AJ43" s="1052"/>
      <c r="AK43" s="1066"/>
      <c r="AL43" s="1009"/>
      <c r="AM43" s="1020" t="s">
        <v>8</v>
      </c>
      <c r="AN43" s="1013" t="s">
        <v>9</v>
      </c>
      <c r="AO43" s="1015" t="s">
        <v>10</v>
      </c>
      <c r="AP43" s="1020" t="s">
        <v>8</v>
      </c>
      <c r="AQ43" s="1013" t="s">
        <v>9</v>
      </c>
      <c r="AR43" s="1015" t="s">
        <v>10</v>
      </c>
      <c r="AS43" s="1020" t="s">
        <v>8</v>
      </c>
      <c r="AT43" s="1013" t="s">
        <v>9</v>
      </c>
      <c r="AU43" s="1015" t="s">
        <v>10</v>
      </c>
      <c r="AV43" s="1018"/>
    </row>
    <row r="44" spans="1:48" s="23" customFormat="1" ht="48" customHeight="1" thickBot="1">
      <c r="A44" s="1046"/>
      <c r="B44" s="505" t="s">
        <v>221</v>
      </c>
      <c r="C44" s="1040"/>
      <c r="D44" s="1040"/>
      <c r="E44" s="1040"/>
      <c r="F44" s="1040"/>
      <c r="G44" s="1040"/>
      <c r="H44" s="1040"/>
      <c r="I44" s="1040"/>
      <c r="J44" s="1040"/>
      <c r="K44" s="1040"/>
      <c r="L44" s="1040"/>
      <c r="M44" s="1043"/>
      <c r="N44" s="1060"/>
      <c r="O44" s="1046"/>
      <c r="P44" s="1040"/>
      <c r="Q44" s="57" t="s">
        <v>204</v>
      </c>
      <c r="R44" s="505" t="s">
        <v>205</v>
      </c>
      <c r="S44" s="507" t="s">
        <v>209</v>
      </c>
      <c r="T44" s="505" t="s">
        <v>214</v>
      </c>
      <c r="U44" s="505" t="s">
        <v>199</v>
      </c>
      <c r="V44" s="1057"/>
      <c r="W44" s="1057"/>
      <c r="X44" s="1074"/>
      <c r="Y44" s="1046"/>
      <c r="Z44" s="697" t="s">
        <v>107</v>
      </c>
      <c r="AA44" s="698" t="s">
        <v>108</v>
      </c>
      <c r="AB44" s="705" t="s">
        <v>107</v>
      </c>
      <c r="AC44" s="771" t="s">
        <v>108</v>
      </c>
      <c r="AD44" s="1016"/>
      <c r="AE44" s="751" t="s">
        <v>107</v>
      </c>
      <c r="AF44" s="698" t="s">
        <v>108</v>
      </c>
      <c r="AG44" s="705" t="s">
        <v>107</v>
      </c>
      <c r="AH44" s="771" t="s">
        <v>108</v>
      </c>
      <c r="AI44" s="1016"/>
      <c r="AJ44" s="1053"/>
      <c r="AK44" s="1067"/>
      <c r="AL44" s="1010"/>
      <c r="AM44" s="1021"/>
      <c r="AN44" s="1014"/>
      <c r="AO44" s="1016"/>
      <c r="AP44" s="1021"/>
      <c r="AQ44" s="1014"/>
      <c r="AR44" s="1016"/>
      <c r="AS44" s="1021"/>
      <c r="AT44" s="1014"/>
      <c r="AU44" s="1016"/>
      <c r="AV44" s="1019"/>
    </row>
    <row r="45" spans="1:48" s="12" customFormat="1" ht="154.5" customHeight="1">
      <c r="A45" s="230">
        <v>17</v>
      </c>
      <c r="B45" s="231" t="s">
        <v>892</v>
      </c>
      <c r="C45" s="231" t="s">
        <v>811</v>
      </c>
      <c r="D45" s="232" t="s">
        <v>893</v>
      </c>
      <c r="E45" s="233" t="s">
        <v>894</v>
      </c>
      <c r="F45" s="233" t="s">
        <v>297</v>
      </c>
      <c r="G45" s="233" t="s">
        <v>298</v>
      </c>
      <c r="H45" s="234">
        <v>42781</v>
      </c>
      <c r="I45" s="235">
        <v>42948</v>
      </c>
      <c r="J45" s="236" t="s">
        <v>895</v>
      </c>
      <c r="K45" s="237" t="s">
        <v>314</v>
      </c>
      <c r="L45" s="238" t="s">
        <v>896</v>
      </c>
      <c r="M45" s="686">
        <v>0</v>
      </c>
      <c r="N45" s="684">
        <v>70</v>
      </c>
      <c r="O45" s="230">
        <v>17</v>
      </c>
      <c r="P45" s="231" t="s">
        <v>897</v>
      </c>
      <c r="Q45" s="237" t="s">
        <v>245</v>
      </c>
      <c r="R45" s="236" t="s">
        <v>898</v>
      </c>
      <c r="S45" s="231" t="s">
        <v>184</v>
      </c>
      <c r="T45" s="240" t="s">
        <v>184</v>
      </c>
      <c r="U45" s="241">
        <v>2137.64</v>
      </c>
      <c r="V45" s="241" t="s">
        <v>300</v>
      </c>
      <c r="W45" s="236">
        <f>U45*3.5</f>
        <v>7481.74</v>
      </c>
      <c r="X45" s="242" t="s">
        <v>899</v>
      </c>
      <c r="Y45" s="217">
        <v>17</v>
      </c>
      <c r="Z45" s="699">
        <v>0</v>
      </c>
      <c r="AA45" s="699">
        <v>0</v>
      </c>
      <c r="AB45" s="383">
        <v>0</v>
      </c>
      <c r="AC45" s="772">
        <v>0</v>
      </c>
      <c r="AD45" s="775">
        <f>SUM(Z45:AC45)</f>
        <v>0</v>
      </c>
      <c r="AE45" s="702">
        <v>12</v>
      </c>
      <c r="AF45" s="699">
        <v>8</v>
      </c>
      <c r="AG45" s="383">
        <v>1</v>
      </c>
      <c r="AH45" s="772">
        <v>49</v>
      </c>
      <c r="AI45" s="775">
        <f>SUM(AE45:AH45)</f>
        <v>70</v>
      </c>
      <c r="AJ45" s="63">
        <v>65</v>
      </c>
      <c r="AK45" s="710">
        <v>5</v>
      </c>
      <c r="AL45" s="707">
        <f>SUM(AJ45:AK45)</f>
        <v>70</v>
      </c>
      <c r="AM45" s="702">
        <v>0</v>
      </c>
      <c r="AN45" s="772">
        <v>0</v>
      </c>
      <c r="AO45" s="775">
        <f>SUM(AM45:AN45)</f>
        <v>0</v>
      </c>
      <c r="AP45" s="702">
        <v>0</v>
      </c>
      <c r="AQ45" s="772">
        <v>0</v>
      </c>
      <c r="AR45" s="775">
        <f>SUM(AP45:AQ45)</f>
        <v>0</v>
      </c>
      <c r="AS45" s="702">
        <v>0</v>
      </c>
      <c r="AT45" s="772">
        <v>0</v>
      </c>
      <c r="AU45" s="775">
        <f>SUM(AS45:AT45)</f>
        <v>0</v>
      </c>
      <c r="AV45" s="707">
        <f>SUM(AO45,AR45,AU45)</f>
        <v>0</v>
      </c>
    </row>
    <row r="46" spans="1:48" s="12" customFormat="1" ht="154.5" customHeight="1">
      <c r="A46" s="626">
        <v>18</v>
      </c>
      <c r="B46" s="516" t="s">
        <v>892</v>
      </c>
      <c r="C46" s="516" t="s">
        <v>811</v>
      </c>
      <c r="D46" s="642" t="s">
        <v>893</v>
      </c>
      <c r="E46" s="516" t="s">
        <v>894</v>
      </c>
      <c r="F46" s="516" t="s">
        <v>297</v>
      </c>
      <c r="G46" s="516" t="s">
        <v>298</v>
      </c>
      <c r="H46" s="628">
        <v>43018</v>
      </c>
      <c r="I46" s="640">
        <v>43200</v>
      </c>
      <c r="J46" s="165" t="s">
        <v>895</v>
      </c>
      <c r="K46" s="623" t="s">
        <v>314</v>
      </c>
      <c r="L46" s="630" t="s">
        <v>896</v>
      </c>
      <c r="M46" s="686">
        <v>0</v>
      </c>
      <c r="N46" s="684">
        <v>70</v>
      </c>
      <c r="O46" s="626">
        <v>18</v>
      </c>
      <c r="P46" s="516" t="s">
        <v>897</v>
      </c>
      <c r="Q46" s="623" t="s">
        <v>245</v>
      </c>
      <c r="R46" s="165" t="s">
        <v>898</v>
      </c>
      <c r="S46" s="516" t="s">
        <v>184</v>
      </c>
      <c r="T46" s="516" t="s">
        <v>184</v>
      </c>
      <c r="U46" s="165">
        <v>4177.8500000000004</v>
      </c>
      <c r="V46" s="165" t="s">
        <v>300</v>
      </c>
      <c r="W46" s="165">
        <f>U46*3.5</f>
        <v>14622.475000000002</v>
      </c>
      <c r="X46" s="630" t="s">
        <v>899</v>
      </c>
      <c r="Y46" s="631">
        <v>18</v>
      </c>
      <c r="Z46" s="700">
        <v>0</v>
      </c>
      <c r="AA46" s="700">
        <v>0</v>
      </c>
      <c r="AB46" s="706">
        <v>0</v>
      </c>
      <c r="AC46" s="773">
        <v>0</v>
      </c>
      <c r="AD46" s="776">
        <f>SUM(Z46:AC46)</f>
        <v>0</v>
      </c>
      <c r="AE46" s="703">
        <v>12</v>
      </c>
      <c r="AF46" s="700">
        <v>8</v>
      </c>
      <c r="AG46" s="706">
        <v>1</v>
      </c>
      <c r="AH46" s="773">
        <v>49</v>
      </c>
      <c r="AI46" s="776">
        <f>SUM(AE46:AH46)</f>
        <v>70</v>
      </c>
      <c r="AJ46" s="777">
        <v>65</v>
      </c>
      <c r="AK46" s="711">
        <v>5</v>
      </c>
      <c r="AL46" s="708">
        <f>SUM(AJ46:AK46)</f>
        <v>70</v>
      </c>
      <c r="AM46" s="703">
        <v>0</v>
      </c>
      <c r="AN46" s="773">
        <v>0</v>
      </c>
      <c r="AO46" s="776">
        <f>SUM(AM46:AN46)</f>
        <v>0</v>
      </c>
      <c r="AP46" s="703">
        <v>0</v>
      </c>
      <c r="AQ46" s="773">
        <v>0</v>
      </c>
      <c r="AR46" s="776">
        <f>SUM(AP46:AQ46)</f>
        <v>0</v>
      </c>
      <c r="AS46" s="703">
        <v>0</v>
      </c>
      <c r="AT46" s="773">
        <v>0</v>
      </c>
      <c r="AU46" s="776">
        <f>SUM(AS46:AT46)</f>
        <v>0</v>
      </c>
      <c r="AV46" s="708">
        <f>SUM(AO46,AR46,AU46)</f>
        <v>0</v>
      </c>
    </row>
    <row r="47" spans="1:48" s="12" customFormat="1" ht="135.6" customHeight="1">
      <c r="A47" s="177">
        <v>19</v>
      </c>
      <c r="B47" s="83" t="s">
        <v>900</v>
      </c>
      <c r="C47" s="83" t="s">
        <v>811</v>
      </c>
      <c r="D47" s="179" t="s">
        <v>901</v>
      </c>
      <c r="E47" s="83" t="s">
        <v>439</v>
      </c>
      <c r="F47" s="83" t="s">
        <v>297</v>
      </c>
      <c r="G47" s="83" t="s">
        <v>298</v>
      </c>
      <c r="H47" s="87">
        <v>42788</v>
      </c>
      <c r="I47" s="88">
        <v>43152</v>
      </c>
      <c r="J47" s="59" t="s">
        <v>902</v>
      </c>
      <c r="K47" s="89" t="s">
        <v>314</v>
      </c>
      <c r="L47" s="97" t="s">
        <v>896</v>
      </c>
      <c r="M47" s="686">
        <v>5</v>
      </c>
      <c r="N47" s="684">
        <v>7998</v>
      </c>
      <c r="O47" s="177">
        <v>19</v>
      </c>
      <c r="P47" s="83" t="s">
        <v>903</v>
      </c>
      <c r="Q47" s="89" t="s">
        <v>245</v>
      </c>
      <c r="R47" s="59" t="s">
        <v>898</v>
      </c>
      <c r="S47" s="83" t="s">
        <v>184</v>
      </c>
      <c r="T47" s="81" t="s">
        <v>184</v>
      </c>
      <c r="U47" s="58">
        <v>18054</v>
      </c>
      <c r="V47" s="58" t="s">
        <v>300</v>
      </c>
      <c r="W47" s="59">
        <f>U47*3.5</f>
        <v>63189</v>
      </c>
      <c r="X47" s="243" t="s">
        <v>904</v>
      </c>
      <c r="Y47" s="217">
        <v>19</v>
      </c>
      <c r="Z47" s="713">
        <v>0</v>
      </c>
      <c r="AA47" s="713">
        <v>0</v>
      </c>
      <c r="AB47" s="409">
        <v>0</v>
      </c>
      <c r="AC47" s="778">
        <v>0</v>
      </c>
      <c r="AD47" s="424">
        <f>SUM(Z47:AC47)</f>
        <v>0</v>
      </c>
      <c r="AE47" s="716">
        <v>0</v>
      </c>
      <c r="AF47" s="713"/>
      <c r="AG47" s="409"/>
      <c r="AH47" s="778"/>
      <c r="AI47" s="424"/>
      <c r="AJ47" s="779"/>
      <c r="AK47" s="714"/>
      <c r="AL47" s="715">
        <f>SUM(AJ47:AK47)</f>
        <v>0</v>
      </c>
      <c r="AM47" s="716">
        <v>0</v>
      </c>
      <c r="AN47" s="778">
        <v>0</v>
      </c>
      <c r="AO47" s="424">
        <f>SUM(AM47:AN47)</f>
        <v>0</v>
      </c>
      <c r="AP47" s="716">
        <v>0</v>
      </c>
      <c r="AQ47" s="778">
        <v>0</v>
      </c>
      <c r="AR47" s="424">
        <f>SUM(AP47:AQ47)</f>
        <v>0</v>
      </c>
      <c r="AS47" s="716">
        <v>0</v>
      </c>
      <c r="AT47" s="778">
        <v>0</v>
      </c>
      <c r="AU47" s="424">
        <f>SUM(AS47:AT47)</f>
        <v>0</v>
      </c>
      <c r="AV47" s="715">
        <f>SUM(AO47,AR47,AU47)</f>
        <v>0</v>
      </c>
    </row>
    <row r="48" spans="1:48" s="12" customFormat="1" ht="140.25" customHeight="1" thickBot="1">
      <c r="A48" s="632">
        <v>20</v>
      </c>
      <c r="B48" s="517" t="s">
        <v>855</v>
      </c>
      <c r="C48" s="517" t="s">
        <v>811</v>
      </c>
      <c r="D48" s="649" t="s">
        <v>856</v>
      </c>
      <c r="E48" s="515" t="s">
        <v>306</v>
      </c>
      <c r="F48" s="515" t="s">
        <v>297</v>
      </c>
      <c r="G48" s="515" t="s">
        <v>298</v>
      </c>
      <c r="H48" s="650">
        <v>42835</v>
      </c>
      <c r="I48" s="634">
        <v>43017</v>
      </c>
      <c r="J48" s="490" t="s">
        <v>824</v>
      </c>
      <c r="K48" s="635" t="s">
        <v>314</v>
      </c>
      <c r="L48" s="637" t="s">
        <v>299</v>
      </c>
      <c r="M48" s="687">
        <v>3</v>
      </c>
      <c r="N48" s="685">
        <v>60</v>
      </c>
      <c r="O48" s="632">
        <v>29</v>
      </c>
      <c r="P48" s="517" t="s">
        <v>266</v>
      </c>
      <c r="Q48" s="635" t="s">
        <v>307</v>
      </c>
      <c r="R48" s="646" t="s">
        <v>308</v>
      </c>
      <c r="S48" s="517" t="s">
        <v>857</v>
      </c>
      <c r="T48" s="517" t="s">
        <v>818</v>
      </c>
      <c r="U48" s="490">
        <v>1000</v>
      </c>
      <c r="V48" s="646" t="s">
        <v>304</v>
      </c>
      <c r="W48" s="490">
        <v>1000</v>
      </c>
      <c r="X48" s="637" t="s">
        <v>858</v>
      </c>
      <c r="Y48" s="638">
        <v>20</v>
      </c>
      <c r="Z48" s="701">
        <v>0</v>
      </c>
      <c r="AA48" s="701">
        <v>30</v>
      </c>
      <c r="AB48" s="385">
        <v>0</v>
      </c>
      <c r="AC48" s="774">
        <v>30</v>
      </c>
      <c r="AD48" s="422">
        <f>SUM(Z48:AC48)</f>
        <v>60</v>
      </c>
      <c r="AE48" s="704">
        <v>0</v>
      </c>
      <c r="AF48" s="701">
        <v>0</v>
      </c>
      <c r="AG48" s="385">
        <v>0</v>
      </c>
      <c r="AH48" s="774">
        <v>0</v>
      </c>
      <c r="AI48" s="422">
        <f>SUM(AE48:AH48)</f>
        <v>0</v>
      </c>
      <c r="AJ48" s="3">
        <v>30</v>
      </c>
      <c r="AK48" s="712">
        <v>30</v>
      </c>
      <c r="AL48" s="709">
        <f>SUM(AJ48:AK48)</f>
        <v>60</v>
      </c>
      <c r="AM48" s="704">
        <v>1</v>
      </c>
      <c r="AN48" s="774">
        <v>2</v>
      </c>
      <c r="AO48" s="422">
        <f>SUM(AM48:AN48)</f>
        <v>3</v>
      </c>
      <c r="AP48" s="704">
        <v>0</v>
      </c>
      <c r="AQ48" s="774">
        <v>0</v>
      </c>
      <c r="AR48" s="422">
        <f>SUM(AP48:AQ48)</f>
        <v>0</v>
      </c>
      <c r="AS48" s="704">
        <v>0</v>
      </c>
      <c r="AT48" s="774">
        <v>0</v>
      </c>
      <c r="AU48" s="422">
        <f>SUM(AS48:AT48)</f>
        <v>0</v>
      </c>
      <c r="AV48" s="709">
        <f>SUM(AO48,AR48,AU48)</f>
        <v>3</v>
      </c>
    </row>
    <row r="49" spans="25:48" ht="2.25" customHeight="1" thickBot="1">
      <c r="Y49" s="246"/>
      <c r="Z49" s="223"/>
      <c r="AA49" s="223"/>
      <c r="AB49" s="249"/>
      <c r="AC49" s="249"/>
      <c r="AD49" s="224"/>
      <c r="AE49" s="223"/>
      <c r="AF49" s="223"/>
      <c r="AG49" s="249"/>
      <c r="AH49" s="249"/>
      <c r="AI49" s="224"/>
      <c r="AJ49" s="247"/>
      <c r="AK49" s="248"/>
      <c r="AL49" s="249"/>
      <c r="AM49" s="223"/>
      <c r="AN49" s="249"/>
      <c r="AO49" s="224"/>
      <c r="AP49" s="223"/>
      <c r="AQ49" s="249"/>
      <c r="AR49" s="224"/>
      <c r="AS49" s="223"/>
      <c r="AT49" s="249"/>
      <c r="AU49" s="224"/>
      <c r="AV49" s="250"/>
    </row>
  </sheetData>
  <mergeCells count="290">
    <mergeCell ref="AS43:AS44"/>
    <mergeCell ref="AT43:AT44"/>
    <mergeCell ref="AU43:AU44"/>
    <mergeCell ref="D43:D44"/>
    <mergeCell ref="E43:E44"/>
    <mergeCell ref="F43:F44"/>
    <mergeCell ref="G43:G44"/>
    <mergeCell ref="H43:H44"/>
    <mergeCell ref="I43:I44"/>
    <mergeCell ref="J43:J44"/>
    <mergeCell ref="K43:K44"/>
    <mergeCell ref="L43:L44"/>
    <mergeCell ref="C43:C44"/>
    <mergeCell ref="AV41:AV44"/>
    <mergeCell ref="U42:U43"/>
    <mergeCell ref="Z42:AC42"/>
    <mergeCell ref="AE42:AH42"/>
    <mergeCell ref="AJ42:AJ44"/>
    <mergeCell ref="AK42:AK44"/>
    <mergeCell ref="AM42:AO42"/>
    <mergeCell ref="AP42:AR42"/>
    <mergeCell ref="AS42:AU42"/>
    <mergeCell ref="V43:V44"/>
    <mergeCell ref="W43:W44"/>
    <mergeCell ref="Z43:AA43"/>
    <mergeCell ref="AB43:AC43"/>
    <mergeCell ref="AD43:AD44"/>
    <mergeCell ref="AE43:AF43"/>
    <mergeCell ref="AG43:AH43"/>
    <mergeCell ref="AI43:AI44"/>
    <mergeCell ref="AM43:AM44"/>
    <mergeCell ref="AN43:AN44"/>
    <mergeCell ref="AO43:AO44"/>
    <mergeCell ref="AP43:AP44"/>
    <mergeCell ref="AQ43:AQ44"/>
    <mergeCell ref="AR43:AR44"/>
    <mergeCell ref="AL30:AL33"/>
    <mergeCell ref="AM30:AU30"/>
    <mergeCell ref="C32:C33"/>
    <mergeCell ref="D32:D33"/>
    <mergeCell ref="E32:E33"/>
    <mergeCell ref="A41:A44"/>
    <mergeCell ref="D41:D42"/>
    <mergeCell ref="F41:F42"/>
    <mergeCell ref="G41:G42"/>
    <mergeCell ref="H41:H42"/>
    <mergeCell ref="I41:I42"/>
    <mergeCell ref="J41:J42"/>
    <mergeCell ref="K41:K42"/>
    <mergeCell ref="L41:L42"/>
    <mergeCell ref="M41:M44"/>
    <mergeCell ref="N41:N44"/>
    <mergeCell ref="O41:O44"/>
    <mergeCell ref="P41:P42"/>
    <mergeCell ref="V41:V42"/>
    <mergeCell ref="X41:X44"/>
    <mergeCell ref="Y41:Y44"/>
    <mergeCell ref="Z41:AK41"/>
    <mergeCell ref="AL41:AL44"/>
    <mergeCell ref="AM41:AU41"/>
    <mergeCell ref="AQ22:AQ23"/>
    <mergeCell ref="AR22:AR23"/>
    <mergeCell ref="AS22:AS23"/>
    <mergeCell ref="AT22:AT23"/>
    <mergeCell ref="AU22:AU23"/>
    <mergeCell ref="A18:M18"/>
    <mergeCell ref="A28:M28"/>
    <mergeCell ref="A30:A33"/>
    <mergeCell ref="D30:D31"/>
    <mergeCell ref="F30:F31"/>
    <mergeCell ref="G30:G31"/>
    <mergeCell ref="H30:H31"/>
    <mergeCell ref="I30:I31"/>
    <mergeCell ref="J30:J31"/>
    <mergeCell ref="K30:K31"/>
    <mergeCell ref="L30:L31"/>
    <mergeCell ref="M30:M33"/>
    <mergeCell ref="N30:N33"/>
    <mergeCell ref="O30:O33"/>
    <mergeCell ref="P30:P31"/>
    <mergeCell ref="V30:V31"/>
    <mergeCell ref="X30:X33"/>
    <mergeCell ref="Y30:Y33"/>
    <mergeCell ref="Z30:AK30"/>
    <mergeCell ref="L20:L21"/>
    <mergeCell ref="M20:M23"/>
    <mergeCell ref="N20:N23"/>
    <mergeCell ref="O20:O23"/>
    <mergeCell ref="P20:P21"/>
    <mergeCell ref="V20:V21"/>
    <mergeCell ref="X20:X23"/>
    <mergeCell ref="Y20:Y23"/>
    <mergeCell ref="Z20:AK20"/>
    <mergeCell ref="L22:L23"/>
    <mergeCell ref="P22:P23"/>
    <mergeCell ref="U21:U22"/>
    <mergeCell ref="Z21:AC21"/>
    <mergeCell ref="AE21:AH21"/>
    <mergeCell ref="AJ21:AJ23"/>
    <mergeCell ref="AK21:AK23"/>
    <mergeCell ref="V22:V23"/>
    <mergeCell ref="W22:W23"/>
    <mergeCell ref="Z22:AA22"/>
    <mergeCell ref="AB22:AC22"/>
    <mergeCell ref="AD22:AD23"/>
    <mergeCell ref="AE22:AF22"/>
    <mergeCell ref="AG22:AH22"/>
    <mergeCell ref="AI22:AI23"/>
    <mergeCell ref="A20:A23"/>
    <mergeCell ref="D20:D21"/>
    <mergeCell ref="F20:F21"/>
    <mergeCell ref="G20:G21"/>
    <mergeCell ref="H20:H21"/>
    <mergeCell ref="I20:I21"/>
    <mergeCell ref="J20:J21"/>
    <mergeCell ref="K20:K21"/>
    <mergeCell ref="C22:C23"/>
    <mergeCell ref="D22:D23"/>
    <mergeCell ref="E22:E23"/>
    <mergeCell ref="F22:F23"/>
    <mergeCell ref="G22:G23"/>
    <mergeCell ref="H22:H23"/>
    <mergeCell ref="I22:I23"/>
    <mergeCell ref="J22:J23"/>
    <mergeCell ref="K22:K23"/>
    <mergeCell ref="F32:F33"/>
    <mergeCell ref="G32:G33"/>
    <mergeCell ref="H32:H33"/>
    <mergeCell ref="I32:I33"/>
    <mergeCell ref="J32:J33"/>
    <mergeCell ref="K32:K33"/>
    <mergeCell ref="L32:L33"/>
    <mergeCell ref="P32:P33"/>
    <mergeCell ref="V32:V33"/>
    <mergeCell ref="Z11:AK11"/>
    <mergeCell ref="AL11:AL14"/>
    <mergeCell ref="AM11:AU11"/>
    <mergeCell ref="AV30:AV33"/>
    <mergeCell ref="U31:U32"/>
    <mergeCell ref="Z31:AC31"/>
    <mergeCell ref="AE31:AH31"/>
    <mergeCell ref="AJ31:AJ33"/>
    <mergeCell ref="AK31:AK33"/>
    <mergeCell ref="AM31:AO31"/>
    <mergeCell ref="AP31:AR31"/>
    <mergeCell ref="AS31:AU31"/>
    <mergeCell ref="W32:W33"/>
    <mergeCell ref="Z32:AA32"/>
    <mergeCell ref="AB32:AC32"/>
    <mergeCell ref="AD32:AD33"/>
    <mergeCell ref="AE32:AF32"/>
    <mergeCell ref="AG32:AH32"/>
    <mergeCell ref="AI32:AI33"/>
    <mergeCell ref="AM32:AM33"/>
    <mergeCell ref="AN32:AN33"/>
    <mergeCell ref="AO32:AO33"/>
    <mergeCell ref="AP32:AP33"/>
    <mergeCell ref="AQ32:AQ33"/>
    <mergeCell ref="P13:P14"/>
    <mergeCell ref="V13:V14"/>
    <mergeCell ref="M11:M14"/>
    <mergeCell ref="N11:N14"/>
    <mergeCell ref="O11:O14"/>
    <mergeCell ref="P11:P12"/>
    <mergeCell ref="V11:V12"/>
    <mergeCell ref="X11:X14"/>
    <mergeCell ref="Y11:Y14"/>
    <mergeCell ref="U12:U13"/>
    <mergeCell ref="Z12:AC12"/>
    <mergeCell ref="AE12:AH12"/>
    <mergeCell ref="AJ12:AJ14"/>
    <mergeCell ref="AK12:AK14"/>
    <mergeCell ref="AM12:AO12"/>
    <mergeCell ref="AP12:AR12"/>
    <mergeCell ref="AS12:AU12"/>
    <mergeCell ref="W13:W14"/>
    <mergeCell ref="Z13:AA13"/>
    <mergeCell ref="AB13:AC13"/>
    <mergeCell ref="AD13:AD14"/>
    <mergeCell ref="AE13:AF13"/>
    <mergeCell ref="AG13:AH13"/>
    <mergeCell ref="AI13:AI14"/>
    <mergeCell ref="AM13:AM14"/>
    <mergeCell ref="AN13:AN14"/>
    <mergeCell ref="AO13:AO14"/>
    <mergeCell ref="AP13:AP14"/>
    <mergeCell ref="AQ13:AQ14"/>
    <mergeCell ref="AR13:AR14"/>
    <mergeCell ref="AS13:AS14"/>
    <mergeCell ref="AT13:AT14"/>
    <mergeCell ref="AU13:AU14"/>
    <mergeCell ref="A11:A14"/>
    <mergeCell ref="D11:D12"/>
    <mergeCell ref="F11:F12"/>
    <mergeCell ref="G11:G12"/>
    <mergeCell ref="H11:H12"/>
    <mergeCell ref="I11:I12"/>
    <mergeCell ref="J11:J12"/>
    <mergeCell ref="K11:K12"/>
    <mergeCell ref="L11:L12"/>
    <mergeCell ref="C13:C14"/>
    <mergeCell ref="D13:D14"/>
    <mergeCell ref="E13:E14"/>
    <mergeCell ref="F13:F14"/>
    <mergeCell ref="G13:G14"/>
    <mergeCell ref="H13:H14"/>
    <mergeCell ref="I13:I14"/>
    <mergeCell ref="J13:J14"/>
    <mergeCell ref="K13:K14"/>
    <mergeCell ref="L13:L14"/>
    <mergeCell ref="A10:M10"/>
    <mergeCell ref="P43:P44"/>
    <mergeCell ref="A39:M39"/>
    <mergeCell ref="A1:M1"/>
    <mergeCell ref="P2:P3"/>
    <mergeCell ref="P4:P5"/>
    <mergeCell ref="O2:O5"/>
    <mergeCell ref="X2:X5"/>
    <mergeCell ref="A2:A5"/>
    <mergeCell ref="D2:D3"/>
    <mergeCell ref="G2:G3"/>
    <mergeCell ref="H2:H3"/>
    <mergeCell ref="I2:I3"/>
    <mergeCell ref="C4:C5"/>
    <mergeCell ref="D4:D5"/>
    <mergeCell ref="E4:E5"/>
    <mergeCell ref="G4:G5"/>
    <mergeCell ref="H4:H5"/>
    <mergeCell ref="U3:U4"/>
    <mergeCell ref="J4:J5"/>
    <mergeCell ref="K4:K5"/>
    <mergeCell ref="F2:F3"/>
    <mergeCell ref="F4:F5"/>
    <mergeCell ref="J2:J3"/>
    <mergeCell ref="K2:K3"/>
    <mergeCell ref="I4:I5"/>
    <mergeCell ref="M2:M5"/>
    <mergeCell ref="Y2:Y5"/>
    <mergeCell ref="Z3:AC3"/>
    <mergeCell ref="AE3:AH3"/>
    <mergeCell ref="AJ3:AJ5"/>
    <mergeCell ref="Z4:AA4"/>
    <mergeCell ref="AB4:AC4"/>
    <mergeCell ref="V2:V3"/>
    <mergeCell ref="V4:V5"/>
    <mergeCell ref="W4:W5"/>
    <mergeCell ref="N2:N5"/>
    <mergeCell ref="L2:L3"/>
    <mergeCell ref="L4:L5"/>
    <mergeCell ref="Z2:AK2"/>
    <mergeCell ref="AD4:AD5"/>
    <mergeCell ref="AE4:AF4"/>
    <mergeCell ref="AG4:AH4"/>
    <mergeCell ref="AI4:AI5"/>
    <mergeCell ref="AK3:AK5"/>
    <mergeCell ref="AV2:AV5"/>
    <mergeCell ref="AM2:AU2"/>
    <mergeCell ref="AN4:AN5"/>
    <mergeCell ref="AO4:AO5"/>
    <mergeCell ref="AP4:AP5"/>
    <mergeCell ref="AQ4:AQ5"/>
    <mergeCell ref="AR4:AR5"/>
    <mergeCell ref="AM4:AM5"/>
    <mergeCell ref="AM3:AO3"/>
    <mergeCell ref="AP3:AR3"/>
    <mergeCell ref="AS3:AU3"/>
    <mergeCell ref="AU1:AV1"/>
    <mergeCell ref="AU10:AV10"/>
    <mergeCell ref="AU18:AV18"/>
    <mergeCell ref="AU28:AV28"/>
    <mergeCell ref="AU39:AV39"/>
    <mergeCell ref="AL2:AL5"/>
    <mergeCell ref="AS4:AS5"/>
    <mergeCell ref="AT4:AT5"/>
    <mergeCell ref="AU4:AU5"/>
    <mergeCell ref="AV11:AV14"/>
    <mergeCell ref="AR32:AR33"/>
    <mergeCell ref="AS32:AS33"/>
    <mergeCell ref="AT32:AT33"/>
    <mergeCell ref="AU32:AU33"/>
    <mergeCell ref="AL20:AL23"/>
    <mergeCell ref="AM20:AU20"/>
    <mergeCell ref="AV20:AV23"/>
    <mergeCell ref="AM21:AO21"/>
    <mergeCell ref="AP21:AR21"/>
    <mergeCell ref="AS21:AU21"/>
    <mergeCell ref="AM22:AM23"/>
    <mergeCell ref="AN22:AN23"/>
    <mergeCell ref="AO22:AO23"/>
    <mergeCell ref="AP22:AP23"/>
  </mergeCells>
  <conditionalFormatting sqref="F2 Q2:W2">
    <cfRule type="expression" dxfId="13" priority="121">
      <formula>IF(#REF!&lt;&gt;#REF!,TRUE,FALSE)</formula>
    </cfRule>
  </conditionalFormatting>
  <conditionalFormatting sqref="F2 Q2:W2">
    <cfRule type="expression" dxfId="12" priority="124">
      <formula>IF(#REF!=1,TRUE,FALSE)</formula>
    </cfRule>
  </conditionalFormatting>
  <conditionalFormatting sqref="F11 Q11:W11">
    <cfRule type="expression" dxfId="11" priority="9">
      <formula>IF(#REF!&lt;&gt;#REF!,TRUE,FALSE)</formula>
    </cfRule>
  </conditionalFormatting>
  <conditionalFormatting sqref="F11 Q11:W11">
    <cfRule type="expression" dxfId="10" priority="10">
      <formula>IF(#REF!=1,TRUE,FALSE)</formula>
    </cfRule>
  </conditionalFormatting>
  <conditionalFormatting sqref="F20 Q20:W20">
    <cfRule type="expression" dxfId="9" priority="7">
      <formula>IF(#REF!&lt;&gt;#REF!,TRUE,FALSE)</formula>
    </cfRule>
  </conditionalFormatting>
  <conditionalFormatting sqref="F20 Q20:W20">
    <cfRule type="expression" dxfId="8" priority="8">
      <formula>IF(#REF!=1,TRUE,FALSE)</formula>
    </cfRule>
  </conditionalFormatting>
  <conditionalFormatting sqref="F30 Q30:W30">
    <cfRule type="expression" dxfId="7" priority="5">
      <formula>IF(#REF!&lt;&gt;#REF!,TRUE,FALSE)</formula>
    </cfRule>
  </conditionalFormatting>
  <conditionalFormatting sqref="F30 Q30:W30">
    <cfRule type="expression" dxfId="6" priority="6">
      <formula>IF(#REF!=1,TRUE,FALSE)</formula>
    </cfRule>
  </conditionalFormatting>
  <conditionalFormatting sqref="F41 Q41:W41">
    <cfRule type="expression" dxfId="5" priority="3">
      <formula>IF(#REF!&lt;&gt;#REF!,TRUE,FALSE)</formula>
    </cfRule>
  </conditionalFormatting>
  <conditionalFormatting sqref="F41 Q41:W41">
    <cfRule type="expression" dxfId="4" priority="4">
      <formula>IF(#REF!=1,TRUE,FALSE)</formula>
    </cfRule>
  </conditionalFormatting>
  <printOptions horizontalCentered="1" verticalCentered="1"/>
  <pageMargins left="0.31496062992125984" right="0.31496062992125984" top="0.55118110236220474" bottom="0.15748031496062992" header="0.11811023622047245" footer="0.11811023622047245"/>
  <pageSetup paperSize="9" scale="62" orientation="landscape" r:id="rId1"/>
  <rowBreaks count="4" manualBreakCount="4">
    <brk id="9" max="47" man="1"/>
    <brk id="17" max="47" man="1"/>
    <brk id="27" max="47" man="1"/>
    <brk id="38" max="47" man="1"/>
  </rowBreaks>
  <colBreaks count="3" manualBreakCount="3">
    <brk id="14" max="47" man="1"/>
    <brk id="24" max="47" man="1"/>
    <brk id="48" max="63" man="1"/>
  </col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BO983"/>
  <sheetViews>
    <sheetView rightToLeft="1" view="pageBreakPreview" topLeftCell="J94" zoomScale="50" zoomScaleNormal="57" zoomScaleSheetLayoutView="50" workbookViewId="0">
      <selection activeCell="G20" sqref="G20"/>
    </sheetView>
  </sheetViews>
  <sheetFormatPr defaultColWidth="9" defaultRowHeight="21"/>
  <cols>
    <col min="1" max="1" width="6.7109375" style="1" customWidth="1"/>
    <col min="2" max="2" width="26" style="8" customWidth="1"/>
    <col min="3" max="3" width="12.42578125" style="8" customWidth="1"/>
    <col min="4" max="4" width="45" style="1" customWidth="1"/>
    <col min="5" max="5" width="11" style="8" customWidth="1"/>
    <col min="6" max="6" width="10.140625" style="8" customWidth="1"/>
    <col min="7" max="7" width="11.42578125" style="8" customWidth="1"/>
    <col min="8" max="8" width="12.140625" style="8" customWidth="1"/>
    <col min="9" max="9" width="9" style="8"/>
    <col min="10" max="10" width="9.140625" style="8" customWidth="1"/>
    <col min="11" max="11" width="23.28515625" style="8" customWidth="1"/>
    <col min="12" max="12" width="7.7109375" style="80" customWidth="1"/>
    <col min="13" max="13" width="26" style="8" customWidth="1"/>
    <col min="14" max="14" width="30.85546875" style="8" customWidth="1"/>
    <col min="15" max="18" width="8.5703125" style="19" customWidth="1"/>
    <col min="19" max="19" width="11.28515625" style="19" customWidth="1"/>
    <col min="20" max="27" width="8.5703125" style="19" customWidth="1"/>
    <col min="28" max="28" width="9" style="19"/>
    <col min="29" max="16384" width="9" style="1"/>
  </cols>
  <sheetData>
    <row r="1" spans="1:67" ht="39" customHeight="1" thickBot="1">
      <c r="A1" s="1078" t="s">
        <v>281</v>
      </c>
      <c r="B1" s="1078"/>
      <c r="C1" s="840"/>
      <c r="D1" s="1078"/>
      <c r="E1" s="1078"/>
      <c r="F1" s="1078"/>
      <c r="G1" s="1078"/>
      <c r="H1" s="1078"/>
      <c r="I1" s="1078"/>
      <c r="J1" s="1078"/>
      <c r="K1" s="264">
        <v>37</v>
      </c>
      <c r="L1" s="1078" t="s">
        <v>352</v>
      </c>
      <c r="M1" s="1078"/>
      <c r="N1" s="1078"/>
      <c r="O1" s="1078"/>
      <c r="P1" s="1078"/>
      <c r="Q1" s="1078"/>
      <c r="R1" s="1078"/>
      <c r="S1" s="1078"/>
      <c r="T1" s="1078"/>
      <c r="U1" s="1078"/>
      <c r="V1" s="1078"/>
      <c r="W1" s="1078"/>
      <c r="X1" s="1078"/>
      <c r="Y1" s="1078"/>
      <c r="Z1" s="1078"/>
      <c r="AA1" s="264">
        <v>38</v>
      </c>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row>
    <row r="2" spans="1:67" ht="21.95" customHeight="1" thickBot="1">
      <c r="A2" s="1080" t="s">
        <v>106</v>
      </c>
      <c r="B2" s="1085" t="s">
        <v>28</v>
      </c>
      <c r="C2" s="1080" t="s">
        <v>261</v>
      </c>
      <c r="D2" s="1087" t="s">
        <v>32</v>
      </c>
      <c r="E2" s="511" t="s">
        <v>34</v>
      </c>
      <c r="F2" s="1083" t="s">
        <v>36</v>
      </c>
      <c r="G2" s="1083" t="s">
        <v>37</v>
      </c>
      <c r="H2" s="1083" t="s">
        <v>37</v>
      </c>
      <c r="I2" s="1083" t="s">
        <v>24</v>
      </c>
      <c r="J2" s="1083" t="s">
        <v>282</v>
      </c>
      <c r="K2" s="512" t="s">
        <v>41</v>
      </c>
      <c r="L2" s="1128" t="s">
        <v>106</v>
      </c>
      <c r="M2" s="1098" t="s">
        <v>28</v>
      </c>
      <c r="N2" s="1102" t="s">
        <v>40</v>
      </c>
      <c r="O2" s="1123" t="s">
        <v>5</v>
      </c>
      <c r="P2" s="1123"/>
      <c r="Q2" s="1123"/>
      <c r="R2" s="1123"/>
      <c r="S2" s="1123"/>
      <c r="T2" s="1123"/>
      <c r="U2" s="1123"/>
      <c r="V2" s="1123"/>
      <c r="W2" s="1123"/>
      <c r="X2" s="1123"/>
      <c r="Y2" s="1123"/>
      <c r="Z2" s="1124"/>
      <c r="AA2" s="1110" t="s">
        <v>102</v>
      </c>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row>
    <row r="3" spans="1:67" ht="21.95" customHeight="1" thickBot="1">
      <c r="A3" s="1081"/>
      <c r="B3" s="1086"/>
      <c r="C3" s="1081"/>
      <c r="D3" s="1088"/>
      <c r="E3" s="510" t="s">
        <v>35</v>
      </c>
      <c r="F3" s="1084"/>
      <c r="G3" s="1084"/>
      <c r="H3" s="1084"/>
      <c r="I3" s="1084"/>
      <c r="J3" s="1084"/>
      <c r="K3" s="513" t="s">
        <v>42</v>
      </c>
      <c r="L3" s="1129"/>
      <c r="M3" s="1099"/>
      <c r="N3" s="1103"/>
      <c r="O3" s="897" t="s">
        <v>112</v>
      </c>
      <c r="P3" s="897"/>
      <c r="Q3" s="897"/>
      <c r="R3" s="897"/>
      <c r="S3" s="402">
        <v>18</v>
      </c>
      <c r="T3" s="1116" t="s">
        <v>113</v>
      </c>
      <c r="U3" s="1116"/>
      <c r="V3" s="1116"/>
      <c r="W3" s="1116"/>
      <c r="X3" s="403">
        <v>18</v>
      </c>
      <c r="Y3" s="1117" t="s">
        <v>6</v>
      </c>
      <c r="Z3" s="1120" t="s">
        <v>7</v>
      </c>
      <c r="AA3" s="1111"/>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row>
    <row r="4" spans="1:67" ht="21.95" customHeight="1" thickBot="1">
      <c r="A4" s="1081"/>
      <c r="B4" s="1086" t="s">
        <v>29</v>
      </c>
      <c r="C4" s="1090" t="s">
        <v>260</v>
      </c>
      <c r="D4" s="1088" t="s">
        <v>33</v>
      </c>
      <c r="E4" s="1084" t="s">
        <v>33</v>
      </c>
      <c r="F4" s="1084" t="s">
        <v>33</v>
      </c>
      <c r="G4" s="1084" t="s">
        <v>38</v>
      </c>
      <c r="H4" s="1084" t="s">
        <v>39</v>
      </c>
      <c r="I4" s="1084" t="s">
        <v>33</v>
      </c>
      <c r="J4" s="1084" t="s">
        <v>283</v>
      </c>
      <c r="K4" s="513" t="s">
        <v>43</v>
      </c>
      <c r="L4" s="1129"/>
      <c r="M4" s="1100" t="s">
        <v>29</v>
      </c>
      <c r="N4" s="1103" t="s">
        <v>33</v>
      </c>
      <c r="O4" s="1094" t="s">
        <v>8</v>
      </c>
      <c r="P4" s="1095"/>
      <c r="Q4" s="1096" t="s">
        <v>9</v>
      </c>
      <c r="R4" s="1097"/>
      <c r="S4" s="1092" t="s">
        <v>10</v>
      </c>
      <c r="T4" s="1094" t="s">
        <v>8</v>
      </c>
      <c r="U4" s="1095"/>
      <c r="V4" s="1096" t="s">
        <v>9</v>
      </c>
      <c r="W4" s="1097"/>
      <c r="X4" s="1092" t="s">
        <v>10</v>
      </c>
      <c r="Y4" s="1118"/>
      <c r="Z4" s="1121"/>
      <c r="AA4" s="1111"/>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row>
    <row r="5" spans="1:67" ht="21.95" customHeight="1" thickBot="1">
      <c r="A5" s="1082"/>
      <c r="B5" s="1089"/>
      <c r="C5" s="1091"/>
      <c r="D5" s="1126"/>
      <c r="E5" s="1125"/>
      <c r="F5" s="1125"/>
      <c r="G5" s="1125"/>
      <c r="H5" s="1125"/>
      <c r="I5" s="1125"/>
      <c r="J5" s="1125"/>
      <c r="K5" s="514" t="s">
        <v>44</v>
      </c>
      <c r="L5" s="1130"/>
      <c r="M5" s="1101"/>
      <c r="N5" s="1109"/>
      <c r="O5" s="289" t="s">
        <v>107</v>
      </c>
      <c r="P5" s="287" t="s">
        <v>108</v>
      </c>
      <c r="Q5" s="307" t="s">
        <v>107</v>
      </c>
      <c r="R5" s="288" t="s">
        <v>108</v>
      </c>
      <c r="S5" s="1093"/>
      <c r="T5" s="289" t="s">
        <v>107</v>
      </c>
      <c r="U5" s="287" t="s">
        <v>108</v>
      </c>
      <c r="V5" s="307" t="s">
        <v>107</v>
      </c>
      <c r="W5" s="288" t="s">
        <v>108</v>
      </c>
      <c r="X5" s="1093"/>
      <c r="Y5" s="1119"/>
      <c r="Z5" s="1122"/>
      <c r="AA5" s="1112"/>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row>
    <row r="6" spans="1:67" s="252" customFormat="1" ht="66" customHeight="1">
      <c r="A6" s="177">
        <v>1</v>
      </c>
      <c r="B6" s="76" t="s">
        <v>392</v>
      </c>
      <c r="C6" s="76" t="s">
        <v>327</v>
      </c>
      <c r="D6" s="261" t="s">
        <v>393</v>
      </c>
      <c r="E6" s="76" t="s">
        <v>239</v>
      </c>
      <c r="F6" s="76" t="s">
        <v>394</v>
      </c>
      <c r="G6" s="77">
        <v>42738</v>
      </c>
      <c r="H6" s="77">
        <v>42738</v>
      </c>
      <c r="I6" s="76" t="s">
        <v>284</v>
      </c>
      <c r="J6" s="76" t="s">
        <v>68</v>
      </c>
      <c r="K6" s="262" t="s">
        <v>395</v>
      </c>
      <c r="L6" s="177">
        <v>1</v>
      </c>
      <c r="M6" s="76" t="s">
        <v>392</v>
      </c>
      <c r="N6" s="262" t="s">
        <v>396</v>
      </c>
      <c r="O6" s="377">
        <v>91</v>
      </c>
      <c r="P6" s="377">
        <v>0</v>
      </c>
      <c r="Q6" s="383">
        <v>82</v>
      </c>
      <c r="R6" s="383">
        <v>0</v>
      </c>
      <c r="S6" s="389">
        <v>173</v>
      </c>
      <c r="T6" s="380">
        <v>0</v>
      </c>
      <c r="U6" s="380">
        <v>0</v>
      </c>
      <c r="V6" s="386">
        <v>0</v>
      </c>
      <c r="W6" s="386">
        <v>0</v>
      </c>
      <c r="X6" s="392">
        <v>0</v>
      </c>
      <c r="Y6" s="396">
        <v>112</v>
      </c>
      <c r="Z6" s="399">
        <v>61</v>
      </c>
      <c r="AA6" s="394">
        <f t="shared" ref="AA6:AA11" si="0">SUM(Y6:Z6)</f>
        <v>173</v>
      </c>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row>
    <row r="7" spans="1:67" s="252" customFormat="1" ht="67.5" customHeight="1">
      <c r="A7" s="641">
        <v>2</v>
      </c>
      <c r="B7" s="516" t="s">
        <v>241</v>
      </c>
      <c r="C7" s="516" t="s">
        <v>327</v>
      </c>
      <c r="D7" s="642" t="s">
        <v>397</v>
      </c>
      <c r="E7" s="516" t="s">
        <v>239</v>
      </c>
      <c r="F7" s="516" t="s">
        <v>240</v>
      </c>
      <c r="G7" s="628">
        <v>42786</v>
      </c>
      <c r="H7" s="628">
        <v>42786</v>
      </c>
      <c r="I7" s="516" t="s">
        <v>242</v>
      </c>
      <c r="J7" s="516" t="s">
        <v>68</v>
      </c>
      <c r="K7" s="630" t="s">
        <v>243</v>
      </c>
      <c r="L7" s="641">
        <v>2</v>
      </c>
      <c r="M7" s="516" t="s">
        <v>241</v>
      </c>
      <c r="N7" s="630" t="s">
        <v>244</v>
      </c>
      <c r="O7" s="378">
        <v>91</v>
      </c>
      <c r="P7" s="378">
        <v>0</v>
      </c>
      <c r="Q7" s="384">
        <v>82</v>
      </c>
      <c r="R7" s="384">
        <v>0</v>
      </c>
      <c r="S7" s="390">
        <v>173</v>
      </c>
      <c r="T7" s="381">
        <v>0</v>
      </c>
      <c r="U7" s="381">
        <v>0</v>
      </c>
      <c r="V7" s="387">
        <v>0</v>
      </c>
      <c r="W7" s="387">
        <v>0</v>
      </c>
      <c r="X7" s="266">
        <v>0</v>
      </c>
      <c r="Y7" s="397">
        <v>112</v>
      </c>
      <c r="Z7" s="400">
        <v>61</v>
      </c>
      <c r="AA7" s="394">
        <f t="shared" si="0"/>
        <v>173</v>
      </c>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row>
    <row r="8" spans="1:67" s="252" customFormat="1" ht="117" customHeight="1">
      <c r="A8" s="225">
        <v>3</v>
      </c>
      <c r="B8" s="81" t="s">
        <v>398</v>
      </c>
      <c r="C8" s="81" t="s">
        <v>327</v>
      </c>
      <c r="D8" s="251" t="s">
        <v>399</v>
      </c>
      <c r="E8" s="81" t="s">
        <v>239</v>
      </c>
      <c r="F8" s="81" t="s">
        <v>238</v>
      </c>
      <c r="G8" s="82">
        <v>42771</v>
      </c>
      <c r="H8" s="82">
        <v>42779</v>
      </c>
      <c r="I8" s="81" t="s">
        <v>400</v>
      </c>
      <c r="J8" s="81" t="s">
        <v>68</v>
      </c>
      <c r="K8" s="243" t="s">
        <v>243</v>
      </c>
      <c r="L8" s="225">
        <v>3</v>
      </c>
      <c r="M8" s="81" t="s">
        <v>398</v>
      </c>
      <c r="N8" s="243" t="s">
        <v>244</v>
      </c>
      <c r="O8" s="378">
        <v>91</v>
      </c>
      <c r="P8" s="378">
        <v>0</v>
      </c>
      <c r="Q8" s="384">
        <v>82</v>
      </c>
      <c r="R8" s="384">
        <v>0</v>
      </c>
      <c r="S8" s="390">
        <v>173</v>
      </c>
      <c r="T8" s="381">
        <v>0</v>
      </c>
      <c r="U8" s="381">
        <v>0</v>
      </c>
      <c r="V8" s="387">
        <v>0</v>
      </c>
      <c r="W8" s="387">
        <v>0</v>
      </c>
      <c r="X8" s="266">
        <v>0</v>
      </c>
      <c r="Y8" s="397">
        <v>112</v>
      </c>
      <c r="Z8" s="400">
        <v>61</v>
      </c>
      <c r="AA8" s="394">
        <f t="shared" si="0"/>
        <v>173</v>
      </c>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row>
    <row r="9" spans="1:67" s="252" customFormat="1" ht="66" customHeight="1">
      <c r="A9" s="641">
        <v>4</v>
      </c>
      <c r="B9" s="516" t="s">
        <v>401</v>
      </c>
      <c r="C9" s="516" t="s">
        <v>327</v>
      </c>
      <c r="D9" s="642" t="s">
        <v>402</v>
      </c>
      <c r="E9" s="516" t="s">
        <v>239</v>
      </c>
      <c r="F9" s="516" t="s">
        <v>240</v>
      </c>
      <c r="G9" s="628">
        <v>42788</v>
      </c>
      <c r="H9" s="628">
        <v>42788</v>
      </c>
      <c r="I9" s="516" t="s">
        <v>242</v>
      </c>
      <c r="J9" s="516" t="s">
        <v>68</v>
      </c>
      <c r="K9" s="630" t="s">
        <v>243</v>
      </c>
      <c r="L9" s="641">
        <v>4</v>
      </c>
      <c r="M9" s="516" t="s">
        <v>401</v>
      </c>
      <c r="N9" s="630" t="s">
        <v>403</v>
      </c>
      <c r="O9" s="378">
        <v>91</v>
      </c>
      <c r="P9" s="378">
        <v>0</v>
      </c>
      <c r="Q9" s="384">
        <v>82</v>
      </c>
      <c r="R9" s="384">
        <v>0</v>
      </c>
      <c r="S9" s="390">
        <v>173</v>
      </c>
      <c r="T9" s="381">
        <v>0</v>
      </c>
      <c r="U9" s="381">
        <v>0</v>
      </c>
      <c r="V9" s="387">
        <v>0</v>
      </c>
      <c r="W9" s="387">
        <v>0</v>
      </c>
      <c r="X9" s="266">
        <v>0</v>
      </c>
      <c r="Y9" s="397">
        <v>112</v>
      </c>
      <c r="Z9" s="400">
        <v>61</v>
      </c>
      <c r="AA9" s="394">
        <f t="shared" si="0"/>
        <v>173</v>
      </c>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row>
    <row r="10" spans="1:67" s="252" customFormat="1" ht="135" customHeight="1">
      <c r="A10" s="225">
        <v>5</v>
      </c>
      <c r="B10" s="81" t="s">
        <v>404</v>
      </c>
      <c r="C10" s="81" t="s">
        <v>327</v>
      </c>
      <c r="D10" s="251" t="s">
        <v>405</v>
      </c>
      <c r="E10" s="81" t="s">
        <v>239</v>
      </c>
      <c r="F10" s="81" t="s">
        <v>406</v>
      </c>
      <c r="G10" s="82">
        <v>42789</v>
      </c>
      <c r="H10" s="82">
        <v>42789</v>
      </c>
      <c r="I10" s="81" t="s">
        <v>242</v>
      </c>
      <c r="J10" s="81" t="s">
        <v>68</v>
      </c>
      <c r="K10" s="243" t="s">
        <v>243</v>
      </c>
      <c r="L10" s="225">
        <v>5</v>
      </c>
      <c r="M10" s="81" t="s">
        <v>404</v>
      </c>
      <c r="N10" s="243" t="s">
        <v>541</v>
      </c>
      <c r="O10" s="378">
        <v>91</v>
      </c>
      <c r="P10" s="378">
        <v>0</v>
      </c>
      <c r="Q10" s="384">
        <v>82</v>
      </c>
      <c r="R10" s="384">
        <v>0</v>
      </c>
      <c r="S10" s="390">
        <v>173</v>
      </c>
      <c r="T10" s="381">
        <v>0</v>
      </c>
      <c r="U10" s="381">
        <v>0</v>
      </c>
      <c r="V10" s="387">
        <v>0</v>
      </c>
      <c r="W10" s="387">
        <v>0</v>
      </c>
      <c r="X10" s="266">
        <v>0</v>
      </c>
      <c r="Y10" s="397">
        <v>112</v>
      </c>
      <c r="Z10" s="400">
        <v>61</v>
      </c>
      <c r="AA10" s="394">
        <f t="shared" si="0"/>
        <v>173</v>
      </c>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row>
    <row r="11" spans="1:67" s="252" customFormat="1" ht="113.25" customHeight="1">
      <c r="A11" s="641">
        <v>6</v>
      </c>
      <c r="B11" s="516" t="s">
        <v>407</v>
      </c>
      <c r="C11" s="516" t="s">
        <v>327</v>
      </c>
      <c r="D11" s="642" t="s">
        <v>408</v>
      </c>
      <c r="E11" s="516" t="s">
        <v>239</v>
      </c>
      <c r="F11" s="516" t="s">
        <v>240</v>
      </c>
      <c r="G11" s="628">
        <v>42436</v>
      </c>
      <c r="H11" s="628">
        <v>42460</v>
      </c>
      <c r="I11" s="516" t="s">
        <v>310</v>
      </c>
      <c r="J11" s="516" t="s">
        <v>68</v>
      </c>
      <c r="K11" s="630" t="s">
        <v>243</v>
      </c>
      <c r="L11" s="641">
        <v>6</v>
      </c>
      <c r="M11" s="516" t="s">
        <v>407</v>
      </c>
      <c r="N11" s="630" t="s">
        <v>409</v>
      </c>
      <c r="O11" s="378">
        <v>7</v>
      </c>
      <c r="P11" s="378">
        <v>0</v>
      </c>
      <c r="Q11" s="384">
        <v>82</v>
      </c>
      <c r="R11" s="384">
        <v>0</v>
      </c>
      <c r="S11" s="390">
        <v>14</v>
      </c>
      <c r="T11" s="381">
        <v>0</v>
      </c>
      <c r="U11" s="381">
        <v>0</v>
      </c>
      <c r="V11" s="387">
        <v>0</v>
      </c>
      <c r="W11" s="387">
        <v>0</v>
      </c>
      <c r="X11" s="266">
        <v>0</v>
      </c>
      <c r="Y11" s="397">
        <v>9</v>
      </c>
      <c r="Z11" s="400">
        <v>5</v>
      </c>
      <c r="AA11" s="394">
        <f t="shared" si="0"/>
        <v>14</v>
      </c>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252" customFormat="1" ht="66" customHeight="1" thickBot="1">
      <c r="A12" s="255">
        <v>7</v>
      </c>
      <c r="B12" s="94" t="s">
        <v>241</v>
      </c>
      <c r="C12" s="94" t="s">
        <v>327</v>
      </c>
      <c r="D12" s="256" t="s">
        <v>410</v>
      </c>
      <c r="E12" s="94" t="s">
        <v>239</v>
      </c>
      <c r="F12" s="94" t="s">
        <v>240</v>
      </c>
      <c r="G12" s="95">
        <v>42826</v>
      </c>
      <c r="H12" s="95">
        <v>42826</v>
      </c>
      <c r="I12" s="94" t="s">
        <v>242</v>
      </c>
      <c r="J12" s="94" t="s">
        <v>68</v>
      </c>
      <c r="K12" s="184" t="s">
        <v>411</v>
      </c>
      <c r="L12" s="255">
        <v>7</v>
      </c>
      <c r="M12" s="94" t="s">
        <v>241</v>
      </c>
      <c r="N12" s="184" t="s">
        <v>244</v>
      </c>
      <c r="O12" s="379"/>
      <c r="P12" s="379"/>
      <c r="Q12" s="385"/>
      <c r="R12" s="385"/>
      <c r="S12" s="391"/>
      <c r="T12" s="382"/>
      <c r="U12" s="382"/>
      <c r="V12" s="388"/>
      <c r="W12" s="388"/>
      <c r="X12" s="393"/>
      <c r="Y12" s="398"/>
      <c r="Z12" s="401"/>
      <c r="AA12" s="395">
        <v>350</v>
      </c>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row>
    <row r="13" spans="1:67" ht="51" customHeight="1" thickBot="1">
      <c r="A13" s="1079" t="s">
        <v>353</v>
      </c>
      <c r="B13" s="1079"/>
      <c r="C13" s="1079"/>
      <c r="D13" s="1079"/>
      <c r="E13" s="1079"/>
      <c r="F13" s="1079"/>
      <c r="G13" s="1079"/>
      <c r="H13" s="1079"/>
      <c r="I13" s="1079"/>
      <c r="J13" s="1079"/>
      <c r="K13" s="264">
        <v>39</v>
      </c>
      <c r="L13" s="1078" t="s">
        <v>352</v>
      </c>
      <c r="M13" s="1078"/>
      <c r="N13" s="1078"/>
      <c r="O13" s="1078"/>
      <c r="P13" s="1078"/>
      <c r="Q13" s="1078"/>
      <c r="R13" s="1078"/>
      <c r="S13" s="1078"/>
      <c r="T13" s="1078"/>
      <c r="U13" s="1078"/>
      <c r="V13" s="1078"/>
      <c r="W13" s="1078"/>
      <c r="X13" s="1078"/>
      <c r="Y13" s="1078"/>
      <c r="Z13" s="1078"/>
      <c r="AA13" s="264">
        <v>40</v>
      </c>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row>
    <row r="14" spans="1:67" ht="21.95" customHeight="1" thickBot="1">
      <c r="A14" s="1080" t="s">
        <v>106</v>
      </c>
      <c r="B14" s="1107" t="s">
        <v>28</v>
      </c>
      <c r="C14" s="1083" t="s">
        <v>261</v>
      </c>
      <c r="D14" s="1083" t="s">
        <v>32</v>
      </c>
      <c r="E14" s="511" t="s">
        <v>34</v>
      </c>
      <c r="F14" s="1083" t="s">
        <v>36</v>
      </c>
      <c r="G14" s="1083" t="s">
        <v>37</v>
      </c>
      <c r="H14" s="1083" t="s">
        <v>37</v>
      </c>
      <c r="I14" s="1083" t="s">
        <v>24</v>
      </c>
      <c r="J14" s="1083" t="s">
        <v>282</v>
      </c>
      <c r="K14" s="512" t="s">
        <v>41</v>
      </c>
      <c r="L14" s="1080" t="s">
        <v>106</v>
      </c>
      <c r="M14" s="1085" t="s">
        <v>28</v>
      </c>
      <c r="N14" s="1104" t="s">
        <v>40</v>
      </c>
      <c r="O14" s="1123" t="s">
        <v>5</v>
      </c>
      <c r="P14" s="1123"/>
      <c r="Q14" s="1123"/>
      <c r="R14" s="1123"/>
      <c r="S14" s="1123"/>
      <c r="T14" s="1123"/>
      <c r="U14" s="1123"/>
      <c r="V14" s="1123"/>
      <c r="W14" s="1123"/>
      <c r="X14" s="1123"/>
      <c r="Y14" s="1123"/>
      <c r="Z14" s="1124"/>
      <c r="AA14" s="1110" t="s">
        <v>102</v>
      </c>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row>
    <row r="15" spans="1:67" ht="21.95" customHeight="1" thickBot="1">
      <c r="A15" s="1081"/>
      <c r="B15" s="1100"/>
      <c r="C15" s="1084"/>
      <c r="D15" s="1084"/>
      <c r="E15" s="510" t="s">
        <v>35</v>
      </c>
      <c r="F15" s="1084"/>
      <c r="G15" s="1084"/>
      <c r="H15" s="1084"/>
      <c r="I15" s="1084"/>
      <c r="J15" s="1084"/>
      <c r="K15" s="513" t="s">
        <v>42</v>
      </c>
      <c r="L15" s="1081"/>
      <c r="M15" s="1086"/>
      <c r="N15" s="1105"/>
      <c r="O15" s="897" t="s">
        <v>112</v>
      </c>
      <c r="P15" s="897"/>
      <c r="Q15" s="897"/>
      <c r="R15" s="897"/>
      <c r="S15" s="402">
        <v>18</v>
      </c>
      <c r="T15" s="1116" t="s">
        <v>113</v>
      </c>
      <c r="U15" s="1116"/>
      <c r="V15" s="1116"/>
      <c r="W15" s="1116"/>
      <c r="X15" s="403">
        <v>18</v>
      </c>
      <c r="Y15" s="1117" t="s">
        <v>6</v>
      </c>
      <c r="Z15" s="1120" t="s">
        <v>7</v>
      </c>
      <c r="AA15" s="1111"/>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row>
    <row r="16" spans="1:67" ht="21.95" customHeight="1" thickBot="1">
      <c r="A16" s="1081"/>
      <c r="B16" s="1100" t="s">
        <v>29</v>
      </c>
      <c r="C16" s="1084" t="s">
        <v>260</v>
      </c>
      <c r="D16" s="1084" t="s">
        <v>33</v>
      </c>
      <c r="E16" s="1084" t="s">
        <v>33</v>
      </c>
      <c r="F16" s="1084" t="s">
        <v>33</v>
      </c>
      <c r="G16" s="1084" t="s">
        <v>38</v>
      </c>
      <c r="H16" s="1084" t="s">
        <v>39</v>
      </c>
      <c r="I16" s="1084" t="s">
        <v>33</v>
      </c>
      <c r="J16" s="1084" t="s">
        <v>283</v>
      </c>
      <c r="K16" s="513" t="s">
        <v>43</v>
      </c>
      <c r="L16" s="1081"/>
      <c r="M16" s="1086" t="s">
        <v>29</v>
      </c>
      <c r="N16" s="1105" t="s">
        <v>33</v>
      </c>
      <c r="O16" s="1094" t="s">
        <v>8</v>
      </c>
      <c r="P16" s="1095"/>
      <c r="Q16" s="1096" t="s">
        <v>9</v>
      </c>
      <c r="R16" s="1097"/>
      <c r="S16" s="1092" t="s">
        <v>10</v>
      </c>
      <c r="T16" s="1094" t="s">
        <v>8</v>
      </c>
      <c r="U16" s="1095"/>
      <c r="V16" s="1096" t="s">
        <v>9</v>
      </c>
      <c r="W16" s="1097"/>
      <c r="X16" s="1092" t="s">
        <v>10</v>
      </c>
      <c r="Y16" s="1118"/>
      <c r="Z16" s="1121"/>
      <c r="AA16" s="1111"/>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row>
    <row r="17" spans="1:67" ht="24" customHeight="1" thickBot="1">
      <c r="A17" s="1081"/>
      <c r="B17" s="1100"/>
      <c r="C17" s="1084"/>
      <c r="D17" s="1084"/>
      <c r="E17" s="1084"/>
      <c r="F17" s="1084"/>
      <c r="G17" s="1084"/>
      <c r="H17" s="1084"/>
      <c r="I17" s="1084"/>
      <c r="J17" s="1084"/>
      <c r="K17" s="513" t="s">
        <v>44</v>
      </c>
      <c r="L17" s="1082"/>
      <c r="M17" s="1089"/>
      <c r="N17" s="1106"/>
      <c r="O17" s="289" t="s">
        <v>107</v>
      </c>
      <c r="P17" s="287" t="s">
        <v>108</v>
      </c>
      <c r="Q17" s="307" t="s">
        <v>107</v>
      </c>
      <c r="R17" s="288" t="s">
        <v>108</v>
      </c>
      <c r="S17" s="1093"/>
      <c r="T17" s="289" t="s">
        <v>107</v>
      </c>
      <c r="U17" s="287" t="s">
        <v>108</v>
      </c>
      <c r="V17" s="307" t="s">
        <v>107</v>
      </c>
      <c r="W17" s="288" t="s">
        <v>108</v>
      </c>
      <c r="X17" s="1093"/>
      <c r="Y17" s="1119"/>
      <c r="Z17" s="1122"/>
      <c r="AA17" s="1112"/>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row>
    <row r="18" spans="1:67" s="252" customFormat="1" ht="114.75" customHeight="1">
      <c r="A18" s="651">
        <v>8</v>
      </c>
      <c r="B18" s="652" t="s">
        <v>412</v>
      </c>
      <c r="C18" s="652" t="s">
        <v>327</v>
      </c>
      <c r="D18" s="653" t="s">
        <v>413</v>
      </c>
      <c r="E18" s="652" t="s">
        <v>239</v>
      </c>
      <c r="F18" s="652" t="s">
        <v>240</v>
      </c>
      <c r="G18" s="654">
        <v>43213</v>
      </c>
      <c r="H18" s="654">
        <v>42852</v>
      </c>
      <c r="I18" s="652" t="s">
        <v>414</v>
      </c>
      <c r="J18" s="652" t="s">
        <v>68</v>
      </c>
      <c r="K18" s="655" t="s">
        <v>243</v>
      </c>
      <c r="L18" s="188">
        <v>8</v>
      </c>
      <c r="M18" s="197" t="s">
        <v>412</v>
      </c>
      <c r="N18" s="655" t="s">
        <v>415</v>
      </c>
      <c r="O18" s="377">
        <v>91</v>
      </c>
      <c r="P18" s="377">
        <v>0</v>
      </c>
      <c r="Q18" s="383">
        <v>82</v>
      </c>
      <c r="R18" s="383">
        <v>0</v>
      </c>
      <c r="S18" s="389">
        <v>173</v>
      </c>
      <c r="T18" s="380">
        <v>0</v>
      </c>
      <c r="U18" s="380">
        <v>0</v>
      </c>
      <c r="V18" s="386">
        <v>0</v>
      </c>
      <c r="W18" s="386">
        <v>0</v>
      </c>
      <c r="X18" s="392">
        <v>0</v>
      </c>
      <c r="Y18" s="396">
        <v>112</v>
      </c>
      <c r="Z18" s="399">
        <v>61</v>
      </c>
      <c r="AA18" s="394">
        <f t="shared" ref="AA18:AA24" si="1">SUM(Y18:Z18)</f>
        <v>173</v>
      </c>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row>
    <row r="19" spans="1:67" s="252" customFormat="1" ht="101.25" customHeight="1">
      <c r="A19" s="641">
        <v>9</v>
      </c>
      <c r="B19" s="516" t="s">
        <v>416</v>
      </c>
      <c r="C19" s="516" t="s">
        <v>327</v>
      </c>
      <c r="D19" s="642" t="s">
        <v>417</v>
      </c>
      <c r="E19" s="516" t="s">
        <v>239</v>
      </c>
      <c r="F19" s="516" t="s">
        <v>240</v>
      </c>
      <c r="G19" s="628">
        <v>42850</v>
      </c>
      <c r="H19" s="628">
        <v>42850</v>
      </c>
      <c r="I19" s="516" t="s">
        <v>284</v>
      </c>
      <c r="J19" s="516" t="s">
        <v>68</v>
      </c>
      <c r="K19" s="630" t="s">
        <v>418</v>
      </c>
      <c r="L19" s="641">
        <v>9</v>
      </c>
      <c r="M19" s="516" t="s">
        <v>416</v>
      </c>
      <c r="N19" s="630" t="s">
        <v>419</v>
      </c>
      <c r="O19" s="378">
        <v>91</v>
      </c>
      <c r="P19" s="378">
        <v>0</v>
      </c>
      <c r="Q19" s="384">
        <v>82</v>
      </c>
      <c r="R19" s="384">
        <v>0</v>
      </c>
      <c r="S19" s="390">
        <v>173</v>
      </c>
      <c r="T19" s="381">
        <v>0</v>
      </c>
      <c r="U19" s="381">
        <v>0</v>
      </c>
      <c r="V19" s="387">
        <v>0</v>
      </c>
      <c r="W19" s="387">
        <v>0</v>
      </c>
      <c r="X19" s="266">
        <v>0</v>
      </c>
      <c r="Y19" s="397">
        <v>112</v>
      </c>
      <c r="Z19" s="400">
        <v>61</v>
      </c>
      <c r="AA19" s="394">
        <f t="shared" si="1"/>
        <v>173</v>
      </c>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row>
    <row r="20" spans="1:67" s="252" customFormat="1" ht="114.75" customHeight="1">
      <c r="A20" s="177">
        <v>10</v>
      </c>
      <c r="B20" s="76" t="s">
        <v>416</v>
      </c>
      <c r="C20" s="76" t="s">
        <v>327</v>
      </c>
      <c r="D20" s="261" t="s">
        <v>420</v>
      </c>
      <c r="E20" s="76" t="s">
        <v>239</v>
      </c>
      <c r="F20" s="76" t="s">
        <v>240</v>
      </c>
      <c r="G20" s="77">
        <v>42873</v>
      </c>
      <c r="H20" s="77">
        <v>42873</v>
      </c>
      <c r="I20" s="76" t="s">
        <v>242</v>
      </c>
      <c r="J20" s="76" t="s">
        <v>68</v>
      </c>
      <c r="K20" s="262" t="s">
        <v>421</v>
      </c>
      <c r="L20" s="177">
        <v>10</v>
      </c>
      <c r="M20" s="76" t="s">
        <v>416</v>
      </c>
      <c r="N20" s="262" t="s">
        <v>419</v>
      </c>
      <c r="O20" s="378">
        <v>91</v>
      </c>
      <c r="P20" s="378">
        <v>0</v>
      </c>
      <c r="Q20" s="384">
        <v>82</v>
      </c>
      <c r="R20" s="384">
        <v>0</v>
      </c>
      <c r="S20" s="390">
        <v>173</v>
      </c>
      <c r="T20" s="381">
        <v>0</v>
      </c>
      <c r="U20" s="381">
        <v>0</v>
      </c>
      <c r="V20" s="387">
        <v>0</v>
      </c>
      <c r="W20" s="387">
        <v>0</v>
      </c>
      <c r="X20" s="266">
        <v>0</v>
      </c>
      <c r="Y20" s="397">
        <v>112</v>
      </c>
      <c r="Z20" s="400">
        <v>61</v>
      </c>
      <c r="AA20" s="394">
        <f t="shared" si="1"/>
        <v>173</v>
      </c>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row>
    <row r="21" spans="1:67" s="252" customFormat="1" ht="146.25" customHeight="1">
      <c r="A21" s="641">
        <v>11</v>
      </c>
      <c r="B21" s="516" t="s">
        <v>246</v>
      </c>
      <c r="C21" s="516" t="s">
        <v>327</v>
      </c>
      <c r="D21" s="642" t="s">
        <v>422</v>
      </c>
      <c r="E21" s="516" t="s">
        <v>247</v>
      </c>
      <c r="F21" s="516" t="s">
        <v>248</v>
      </c>
      <c r="G21" s="628">
        <v>42894</v>
      </c>
      <c r="H21" s="628">
        <v>42906</v>
      </c>
      <c r="I21" s="516" t="s">
        <v>423</v>
      </c>
      <c r="J21" s="516" t="s">
        <v>68</v>
      </c>
      <c r="K21" s="630" t="s">
        <v>424</v>
      </c>
      <c r="L21" s="641">
        <v>11</v>
      </c>
      <c r="M21" s="516" t="s">
        <v>246</v>
      </c>
      <c r="N21" s="630" t="s">
        <v>249</v>
      </c>
      <c r="O21" s="378">
        <v>91</v>
      </c>
      <c r="P21" s="378">
        <v>0</v>
      </c>
      <c r="Q21" s="384">
        <v>82</v>
      </c>
      <c r="R21" s="384">
        <v>0</v>
      </c>
      <c r="S21" s="390">
        <v>173</v>
      </c>
      <c r="T21" s="381">
        <v>0</v>
      </c>
      <c r="U21" s="381">
        <v>0</v>
      </c>
      <c r="V21" s="387">
        <v>0</v>
      </c>
      <c r="W21" s="387">
        <v>0</v>
      </c>
      <c r="X21" s="266">
        <v>0</v>
      </c>
      <c r="Y21" s="397">
        <v>112</v>
      </c>
      <c r="Z21" s="400">
        <v>61</v>
      </c>
      <c r="AA21" s="394">
        <f t="shared" si="1"/>
        <v>173</v>
      </c>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row>
    <row r="22" spans="1:67" s="252" customFormat="1" ht="114.75" customHeight="1">
      <c r="A22" s="225">
        <v>12</v>
      </c>
      <c r="B22" s="81" t="s">
        <v>246</v>
      </c>
      <c r="C22" s="81" t="s">
        <v>327</v>
      </c>
      <c r="D22" s="251" t="s">
        <v>425</v>
      </c>
      <c r="E22" s="81" t="s">
        <v>247</v>
      </c>
      <c r="F22" s="81" t="s">
        <v>248</v>
      </c>
      <c r="G22" s="82">
        <v>42901</v>
      </c>
      <c r="H22" s="82">
        <v>42906</v>
      </c>
      <c r="I22" s="81" t="s">
        <v>426</v>
      </c>
      <c r="J22" s="81" t="s">
        <v>68</v>
      </c>
      <c r="K22" s="243" t="s">
        <v>427</v>
      </c>
      <c r="L22" s="225">
        <v>12</v>
      </c>
      <c r="M22" s="81" t="s">
        <v>246</v>
      </c>
      <c r="N22" s="243" t="s">
        <v>249</v>
      </c>
      <c r="O22" s="378">
        <v>91</v>
      </c>
      <c r="P22" s="378">
        <v>0</v>
      </c>
      <c r="Q22" s="384">
        <v>82</v>
      </c>
      <c r="R22" s="384">
        <v>0</v>
      </c>
      <c r="S22" s="390">
        <v>173</v>
      </c>
      <c r="T22" s="381">
        <v>0</v>
      </c>
      <c r="U22" s="381">
        <v>0</v>
      </c>
      <c r="V22" s="387">
        <v>0</v>
      </c>
      <c r="W22" s="387">
        <v>0</v>
      </c>
      <c r="X22" s="266">
        <v>0</v>
      </c>
      <c r="Y22" s="397">
        <v>112</v>
      </c>
      <c r="Z22" s="400">
        <v>61</v>
      </c>
      <c r="AA22" s="394">
        <f t="shared" si="1"/>
        <v>173</v>
      </c>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row>
    <row r="23" spans="1:67" s="252" customFormat="1" ht="114.75" customHeight="1">
      <c r="A23" s="641">
        <v>13</v>
      </c>
      <c r="B23" s="516" t="s">
        <v>250</v>
      </c>
      <c r="C23" s="516" t="s">
        <v>327</v>
      </c>
      <c r="D23" s="642" t="s">
        <v>751</v>
      </c>
      <c r="E23" s="516" t="s">
        <v>239</v>
      </c>
      <c r="F23" s="516" t="s">
        <v>240</v>
      </c>
      <c r="G23" s="628">
        <v>42950</v>
      </c>
      <c r="H23" s="628">
        <v>42950</v>
      </c>
      <c r="I23" s="516" t="s">
        <v>284</v>
      </c>
      <c r="J23" s="516" t="s">
        <v>184</v>
      </c>
      <c r="K23" s="630" t="s">
        <v>424</v>
      </c>
      <c r="L23" s="641">
        <v>13</v>
      </c>
      <c r="M23" s="516" t="s">
        <v>250</v>
      </c>
      <c r="N23" s="630" t="s">
        <v>252</v>
      </c>
      <c r="O23" s="378">
        <v>91</v>
      </c>
      <c r="P23" s="378">
        <v>0</v>
      </c>
      <c r="Q23" s="384">
        <v>82</v>
      </c>
      <c r="R23" s="384">
        <v>0</v>
      </c>
      <c r="S23" s="390">
        <v>173</v>
      </c>
      <c r="T23" s="381">
        <v>0</v>
      </c>
      <c r="U23" s="381">
        <v>0</v>
      </c>
      <c r="V23" s="387">
        <v>0</v>
      </c>
      <c r="W23" s="387">
        <v>0</v>
      </c>
      <c r="X23" s="266">
        <v>0</v>
      </c>
      <c r="Y23" s="397">
        <v>112</v>
      </c>
      <c r="Z23" s="400">
        <v>61</v>
      </c>
      <c r="AA23" s="394">
        <f t="shared" si="1"/>
        <v>173</v>
      </c>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row>
    <row r="24" spans="1:67" s="252" customFormat="1" ht="114.75" customHeight="1" thickBot="1">
      <c r="A24" s="255">
        <v>14</v>
      </c>
      <c r="B24" s="94" t="s">
        <v>428</v>
      </c>
      <c r="C24" s="94" t="s">
        <v>327</v>
      </c>
      <c r="D24" s="256" t="s">
        <v>752</v>
      </c>
      <c r="E24" s="94" t="s">
        <v>429</v>
      </c>
      <c r="F24" s="94"/>
      <c r="G24" s="95">
        <v>43011</v>
      </c>
      <c r="H24" s="95">
        <v>43011</v>
      </c>
      <c r="I24" s="94" t="s">
        <v>284</v>
      </c>
      <c r="J24" s="94" t="s">
        <v>68</v>
      </c>
      <c r="K24" s="184" t="s">
        <v>430</v>
      </c>
      <c r="L24" s="255">
        <v>14</v>
      </c>
      <c r="M24" s="94" t="s">
        <v>428</v>
      </c>
      <c r="N24" s="184" t="s">
        <v>431</v>
      </c>
      <c r="O24" s="379">
        <v>91</v>
      </c>
      <c r="P24" s="379">
        <v>0</v>
      </c>
      <c r="Q24" s="385">
        <v>82</v>
      </c>
      <c r="R24" s="385">
        <v>0</v>
      </c>
      <c r="S24" s="391">
        <v>173</v>
      </c>
      <c r="T24" s="382">
        <v>0</v>
      </c>
      <c r="U24" s="382">
        <v>0</v>
      </c>
      <c r="V24" s="388">
        <v>0</v>
      </c>
      <c r="W24" s="388">
        <v>0</v>
      </c>
      <c r="X24" s="393">
        <v>0</v>
      </c>
      <c r="Y24" s="398">
        <v>112</v>
      </c>
      <c r="Z24" s="401">
        <v>61</v>
      </c>
      <c r="AA24" s="395">
        <f t="shared" si="1"/>
        <v>173</v>
      </c>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row>
    <row r="25" spans="1:67" ht="51" customHeight="1" thickBot="1">
      <c r="A25" s="1079" t="s">
        <v>353</v>
      </c>
      <c r="B25" s="1079"/>
      <c r="C25" s="1079"/>
      <c r="D25" s="1079"/>
      <c r="E25" s="1079"/>
      <c r="F25" s="1079"/>
      <c r="G25" s="1079"/>
      <c r="H25" s="1079"/>
      <c r="I25" s="1079"/>
      <c r="J25" s="1079"/>
      <c r="K25" s="264">
        <v>41</v>
      </c>
      <c r="L25" s="840" t="s">
        <v>352</v>
      </c>
      <c r="M25" s="840"/>
      <c r="N25" s="840"/>
      <c r="O25" s="840"/>
      <c r="P25" s="840"/>
      <c r="Q25" s="840"/>
      <c r="R25" s="840"/>
      <c r="S25" s="840"/>
      <c r="T25" s="840"/>
      <c r="U25" s="840"/>
      <c r="V25" s="840"/>
      <c r="W25" s="840"/>
      <c r="X25" s="840"/>
      <c r="Y25" s="840"/>
      <c r="Z25" s="840"/>
      <c r="AA25" s="264">
        <v>42</v>
      </c>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row>
    <row r="26" spans="1:67" ht="21.95" customHeight="1" thickBot="1">
      <c r="A26" s="1080" t="s">
        <v>106</v>
      </c>
      <c r="B26" s="1107" t="s">
        <v>28</v>
      </c>
      <c r="C26" s="1083" t="s">
        <v>261</v>
      </c>
      <c r="D26" s="1083" t="s">
        <v>32</v>
      </c>
      <c r="E26" s="511" t="s">
        <v>34</v>
      </c>
      <c r="F26" s="1083" t="s">
        <v>36</v>
      </c>
      <c r="G26" s="1083" t="s">
        <v>37</v>
      </c>
      <c r="H26" s="1083" t="s">
        <v>37</v>
      </c>
      <c r="I26" s="1083" t="s">
        <v>24</v>
      </c>
      <c r="J26" s="1083" t="s">
        <v>282</v>
      </c>
      <c r="K26" s="512" t="s">
        <v>41</v>
      </c>
      <c r="L26" s="1080" t="s">
        <v>106</v>
      </c>
      <c r="M26" s="1085" t="s">
        <v>28</v>
      </c>
      <c r="N26" s="1104" t="s">
        <v>40</v>
      </c>
      <c r="O26" s="1123" t="s">
        <v>5</v>
      </c>
      <c r="P26" s="1123"/>
      <c r="Q26" s="1123"/>
      <c r="R26" s="1123"/>
      <c r="S26" s="1123"/>
      <c r="T26" s="1123"/>
      <c r="U26" s="1123"/>
      <c r="V26" s="1123"/>
      <c r="W26" s="1123"/>
      <c r="X26" s="1123"/>
      <c r="Y26" s="1123"/>
      <c r="Z26" s="1124"/>
      <c r="AA26" s="1113" t="s">
        <v>102</v>
      </c>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row>
    <row r="27" spans="1:67" ht="21.95" customHeight="1" thickBot="1">
      <c r="A27" s="1081"/>
      <c r="B27" s="1100"/>
      <c r="C27" s="1084"/>
      <c r="D27" s="1084"/>
      <c r="E27" s="510" t="s">
        <v>35</v>
      </c>
      <c r="F27" s="1084"/>
      <c r="G27" s="1131"/>
      <c r="H27" s="1131"/>
      <c r="I27" s="1084"/>
      <c r="J27" s="1084"/>
      <c r="K27" s="513" t="s">
        <v>42</v>
      </c>
      <c r="L27" s="1081"/>
      <c r="M27" s="1086"/>
      <c r="N27" s="1105"/>
      <c r="O27" s="897" t="s">
        <v>112</v>
      </c>
      <c r="P27" s="897"/>
      <c r="Q27" s="897"/>
      <c r="R27" s="897"/>
      <c r="S27" s="402">
        <v>18</v>
      </c>
      <c r="T27" s="1116" t="s">
        <v>113</v>
      </c>
      <c r="U27" s="1116"/>
      <c r="V27" s="1116"/>
      <c r="W27" s="1116"/>
      <c r="X27" s="403">
        <v>18</v>
      </c>
      <c r="Y27" s="1117" t="s">
        <v>6</v>
      </c>
      <c r="Z27" s="1120" t="s">
        <v>7</v>
      </c>
      <c r="AA27" s="1114"/>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row>
    <row r="28" spans="1:67" ht="21.95" customHeight="1" thickBot="1">
      <c r="A28" s="1081"/>
      <c r="B28" s="1100" t="s">
        <v>29</v>
      </c>
      <c r="C28" s="1084" t="s">
        <v>260</v>
      </c>
      <c r="D28" s="1084" t="s">
        <v>33</v>
      </c>
      <c r="E28" s="1084" t="s">
        <v>33</v>
      </c>
      <c r="F28" s="1084" t="s">
        <v>33</v>
      </c>
      <c r="G28" s="1127" t="s">
        <v>38</v>
      </c>
      <c r="H28" s="1127" t="s">
        <v>39</v>
      </c>
      <c r="I28" s="1084" t="s">
        <v>33</v>
      </c>
      <c r="J28" s="1084" t="s">
        <v>283</v>
      </c>
      <c r="K28" s="513" t="s">
        <v>43</v>
      </c>
      <c r="L28" s="1081"/>
      <c r="M28" s="1086" t="s">
        <v>29</v>
      </c>
      <c r="N28" s="1105" t="s">
        <v>33</v>
      </c>
      <c r="O28" s="1108" t="s">
        <v>8</v>
      </c>
      <c r="P28" s="1095"/>
      <c r="Q28" s="1096" t="s">
        <v>9</v>
      </c>
      <c r="R28" s="1097"/>
      <c r="S28" s="1092" t="s">
        <v>10</v>
      </c>
      <c r="T28" s="1094" t="s">
        <v>8</v>
      </c>
      <c r="U28" s="1095"/>
      <c r="V28" s="1096" t="s">
        <v>9</v>
      </c>
      <c r="W28" s="1097"/>
      <c r="X28" s="1092" t="s">
        <v>10</v>
      </c>
      <c r="Y28" s="1118"/>
      <c r="Z28" s="1121"/>
      <c r="AA28" s="1114"/>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row>
    <row r="29" spans="1:67" ht="21.95" customHeight="1" thickBot="1">
      <c r="A29" s="1081"/>
      <c r="B29" s="1100"/>
      <c r="C29" s="1084"/>
      <c r="D29" s="1084"/>
      <c r="E29" s="1084"/>
      <c r="F29" s="1084"/>
      <c r="G29" s="1084"/>
      <c r="H29" s="1084"/>
      <c r="I29" s="1084"/>
      <c r="J29" s="1084"/>
      <c r="K29" s="513" t="s">
        <v>44</v>
      </c>
      <c r="L29" s="1082"/>
      <c r="M29" s="1089"/>
      <c r="N29" s="1106"/>
      <c r="O29" s="289" t="s">
        <v>107</v>
      </c>
      <c r="P29" s="287" t="s">
        <v>108</v>
      </c>
      <c r="Q29" s="307" t="s">
        <v>107</v>
      </c>
      <c r="R29" s="288" t="s">
        <v>108</v>
      </c>
      <c r="S29" s="1093"/>
      <c r="T29" s="289" t="s">
        <v>107</v>
      </c>
      <c r="U29" s="287" t="s">
        <v>108</v>
      </c>
      <c r="V29" s="307" t="s">
        <v>107</v>
      </c>
      <c r="W29" s="288" t="s">
        <v>108</v>
      </c>
      <c r="X29" s="1093"/>
      <c r="Y29" s="1119"/>
      <c r="Z29" s="1122"/>
      <c r="AA29" s="1115"/>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row>
    <row r="30" spans="1:67" s="252" customFormat="1" ht="99" customHeight="1">
      <c r="A30" s="230">
        <v>15</v>
      </c>
      <c r="B30" s="240" t="s">
        <v>416</v>
      </c>
      <c r="C30" s="240" t="s">
        <v>327</v>
      </c>
      <c r="D30" s="253" t="s">
        <v>432</v>
      </c>
      <c r="E30" s="240" t="s">
        <v>239</v>
      </c>
      <c r="F30" s="240" t="s">
        <v>240</v>
      </c>
      <c r="G30" s="254">
        <v>43024</v>
      </c>
      <c r="H30" s="254">
        <v>43024</v>
      </c>
      <c r="I30" s="240" t="s">
        <v>284</v>
      </c>
      <c r="J30" s="240" t="s">
        <v>184</v>
      </c>
      <c r="K30" s="242" t="s">
        <v>433</v>
      </c>
      <c r="L30" s="177">
        <v>15</v>
      </c>
      <c r="M30" s="240" t="s">
        <v>416</v>
      </c>
      <c r="N30" s="242" t="s">
        <v>434</v>
      </c>
      <c r="O30" s="377">
        <v>91</v>
      </c>
      <c r="P30" s="377">
        <v>0</v>
      </c>
      <c r="Q30" s="383">
        <v>82</v>
      </c>
      <c r="R30" s="383">
        <v>0</v>
      </c>
      <c r="S30" s="389">
        <v>173</v>
      </c>
      <c r="T30" s="380">
        <v>0</v>
      </c>
      <c r="U30" s="380">
        <v>0</v>
      </c>
      <c r="V30" s="386">
        <v>0</v>
      </c>
      <c r="W30" s="386">
        <v>0</v>
      </c>
      <c r="X30" s="392">
        <v>0</v>
      </c>
      <c r="Y30" s="396">
        <v>112</v>
      </c>
      <c r="Z30" s="405">
        <v>61</v>
      </c>
      <c r="AA30" s="404">
        <f t="shared" ref="AA30:AA35" si="2">SUM(Y30:Z30)</f>
        <v>173</v>
      </c>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row>
    <row r="31" spans="1:67" s="252" customFormat="1" ht="78" customHeight="1">
      <c r="A31" s="641">
        <v>16</v>
      </c>
      <c r="B31" s="516" t="s">
        <v>435</v>
      </c>
      <c r="C31" s="516" t="s">
        <v>327</v>
      </c>
      <c r="D31" s="642" t="s">
        <v>436</v>
      </c>
      <c r="E31" s="516" t="s">
        <v>429</v>
      </c>
      <c r="F31" s="516"/>
      <c r="G31" s="628">
        <v>43024</v>
      </c>
      <c r="H31" s="628">
        <v>43024</v>
      </c>
      <c r="I31" s="516"/>
      <c r="J31" s="516" t="s">
        <v>68</v>
      </c>
      <c r="K31" s="630" t="s">
        <v>430</v>
      </c>
      <c r="L31" s="641">
        <v>16</v>
      </c>
      <c r="M31" s="516" t="s">
        <v>435</v>
      </c>
      <c r="N31" s="630" t="s">
        <v>431</v>
      </c>
      <c r="O31" s="378">
        <v>91</v>
      </c>
      <c r="P31" s="378">
        <v>0</v>
      </c>
      <c r="Q31" s="384">
        <v>82</v>
      </c>
      <c r="R31" s="384">
        <v>0</v>
      </c>
      <c r="S31" s="390">
        <v>173</v>
      </c>
      <c r="T31" s="381">
        <v>0</v>
      </c>
      <c r="U31" s="381">
        <v>0</v>
      </c>
      <c r="V31" s="387">
        <v>0</v>
      </c>
      <c r="W31" s="387">
        <v>0</v>
      </c>
      <c r="X31" s="266">
        <v>0</v>
      </c>
      <c r="Y31" s="397">
        <v>112</v>
      </c>
      <c r="Z31" s="406">
        <v>61</v>
      </c>
      <c r="AA31" s="404">
        <f t="shared" si="2"/>
        <v>173</v>
      </c>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row>
    <row r="32" spans="1:67" s="252" customFormat="1" ht="78" customHeight="1">
      <c r="A32" s="225">
        <v>17</v>
      </c>
      <c r="B32" s="81" t="s">
        <v>437</v>
      </c>
      <c r="C32" s="81" t="s">
        <v>327</v>
      </c>
      <c r="D32" s="251" t="s">
        <v>438</v>
      </c>
      <c r="E32" s="81" t="s">
        <v>439</v>
      </c>
      <c r="F32" s="81"/>
      <c r="G32" s="82">
        <v>43053</v>
      </c>
      <c r="H32" s="82">
        <v>43053</v>
      </c>
      <c r="I32" s="81"/>
      <c r="J32" s="81" t="s">
        <v>68</v>
      </c>
      <c r="K32" s="243" t="s">
        <v>440</v>
      </c>
      <c r="L32" s="225">
        <v>17</v>
      </c>
      <c r="M32" s="81" t="s">
        <v>437</v>
      </c>
      <c r="N32" s="243" t="s">
        <v>441</v>
      </c>
      <c r="O32" s="378">
        <v>91</v>
      </c>
      <c r="P32" s="378">
        <v>0</v>
      </c>
      <c r="Q32" s="384">
        <v>82</v>
      </c>
      <c r="R32" s="384">
        <v>0</v>
      </c>
      <c r="S32" s="390">
        <v>173</v>
      </c>
      <c r="T32" s="381">
        <v>0</v>
      </c>
      <c r="U32" s="381">
        <v>0</v>
      </c>
      <c r="V32" s="387">
        <v>0</v>
      </c>
      <c r="W32" s="387">
        <v>0</v>
      </c>
      <c r="X32" s="266">
        <v>0</v>
      </c>
      <c r="Y32" s="397">
        <v>112</v>
      </c>
      <c r="Z32" s="406">
        <v>61</v>
      </c>
      <c r="AA32" s="404">
        <f t="shared" si="2"/>
        <v>173</v>
      </c>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row>
    <row r="33" spans="1:67" s="252" customFormat="1" ht="89.25" customHeight="1">
      <c r="A33" s="641">
        <v>18</v>
      </c>
      <c r="B33" s="516" t="s">
        <v>416</v>
      </c>
      <c r="C33" s="516" t="s">
        <v>327</v>
      </c>
      <c r="D33" s="642" t="s">
        <v>442</v>
      </c>
      <c r="E33" s="516" t="s">
        <v>239</v>
      </c>
      <c r="F33" s="516" t="s">
        <v>240</v>
      </c>
      <c r="G33" s="628">
        <v>43082</v>
      </c>
      <c r="H33" s="628">
        <v>43082</v>
      </c>
      <c r="I33" s="516"/>
      <c r="J33" s="516" t="s">
        <v>184</v>
      </c>
      <c r="K33" s="630" t="s">
        <v>421</v>
      </c>
      <c r="L33" s="641">
        <v>18</v>
      </c>
      <c r="M33" s="516" t="s">
        <v>416</v>
      </c>
      <c r="N33" s="630"/>
      <c r="O33" s="378">
        <v>91</v>
      </c>
      <c r="P33" s="378">
        <v>0</v>
      </c>
      <c r="Q33" s="384">
        <v>82</v>
      </c>
      <c r="R33" s="384">
        <v>0</v>
      </c>
      <c r="S33" s="390">
        <v>173</v>
      </c>
      <c r="T33" s="381">
        <v>0</v>
      </c>
      <c r="U33" s="381">
        <v>0</v>
      </c>
      <c r="V33" s="387">
        <v>0</v>
      </c>
      <c r="W33" s="387">
        <v>0</v>
      </c>
      <c r="X33" s="266">
        <v>0</v>
      </c>
      <c r="Y33" s="397">
        <v>112</v>
      </c>
      <c r="Z33" s="406">
        <v>61</v>
      </c>
      <c r="AA33" s="404">
        <f t="shared" si="2"/>
        <v>173</v>
      </c>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row>
    <row r="34" spans="1:67" s="252" customFormat="1" ht="112.5" customHeight="1" thickBot="1">
      <c r="A34" s="226">
        <v>19</v>
      </c>
      <c r="B34" s="257" t="s">
        <v>443</v>
      </c>
      <c r="C34" s="257" t="s">
        <v>327</v>
      </c>
      <c r="D34" s="661" t="s">
        <v>444</v>
      </c>
      <c r="E34" s="257" t="s">
        <v>239</v>
      </c>
      <c r="F34" s="257" t="s">
        <v>240</v>
      </c>
      <c r="G34" s="662">
        <v>43073</v>
      </c>
      <c r="H34" s="662">
        <v>43073</v>
      </c>
      <c r="I34" s="257"/>
      <c r="J34" s="257" t="s">
        <v>184</v>
      </c>
      <c r="K34" s="258" t="s">
        <v>424</v>
      </c>
      <c r="L34" s="226">
        <v>19</v>
      </c>
      <c r="M34" s="257" t="s">
        <v>443</v>
      </c>
      <c r="N34" s="258" t="s">
        <v>253</v>
      </c>
      <c r="O34" s="378">
        <v>91</v>
      </c>
      <c r="P34" s="378">
        <v>0</v>
      </c>
      <c r="Q34" s="384">
        <v>82</v>
      </c>
      <c r="R34" s="384">
        <v>0</v>
      </c>
      <c r="S34" s="390">
        <v>173</v>
      </c>
      <c r="T34" s="381">
        <v>0</v>
      </c>
      <c r="U34" s="381">
        <v>0</v>
      </c>
      <c r="V34" s="387">
        <v>0</v>
      </c>
      <c r="W34" s="387">
        <v>0</v>
      </c>
      <c r="X34" s="266">
        <v>0</v>
      </c>
      <c r="Y34" s="397">
        <v>112</v>
      </c>
      <c r="Z34" s="406">
        <v>61</v>
      </c>
      <c r="AA34" s="404">
        <f t="shared" si="2"/>
        <v>173</v>
      </c>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row>
    <row r="35" spans="1:67" s="252" customFormat="1" ht="97.5" customHeight="1" thickBot="1">
      <c r="A35" s="656">
        <v>20</v>
      </c>
      <c r="B35" s="657" t="s">
        <v>445</v>
      </c>
      <c r="C35" s="657" t="s">
        <v>327</v>
      </c>
      <c r="D35" s="658" t="s">
        <v>446</v>
      </c>
      <c r="E35" s="657" t="s">
        <v>239</v>
      </c>
      <c r="F35" s="657" t="s">
        <v>240</v>
      </c>
      <c r="G35" s="659">
        <v>43080</v>
      </c>
      <c r="H35" s="659">
        <v>43080</v>
      </c>
      <c r="I35" s="657"/>
      <c r="J35" s="657" t="s">
        <v>68</v>
      </c>
      <c r="K35" s="660" t="s">
        <v>447</v>
      </c>
      <c r="L35" s="656">
        <v>20</v>
      </c>
      <c r="M35" s="657" t="s">
        <v>445</v>
      </c>
      <c r="N35" s="660" t="s">
        <v>431</v>
      </c>
      <c r="O35" s="379">
        <v>91</v>
      </c>
      <c r="P35" s="379">
        <v>0</v>
      </c>
      <c r="Q35" s="385">
        <v>82</v>
      </c>
      <c r="R35" s="385">
        <v>0</v>
      </c>
      <c r="S35" s="391">
        <v>173</v>
      </c>
      <c r="T35" s="382">
        <v>0</v>
      </c>
      <c r="U35" s="382">
        <v>0</v>
      </c>
      <c r="V35" s="388">
        <v>0</v>
      </c>
      <c r="W35" s="388">
        <v>0</v>
      </c>
      <c r="X35" s="393">
        <v>0</v>
      </c>
      <c r="Y35" s="398">
        <v>112</v>
      </c>
      <c r="Z35" s="407">
        <v>61</v>
      </c>
      <c r="AA35" s="412">
        <f t="shared" si="2"/>
        <v>173</v>
      </c>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row>
    <row r="36" spans="1:67" ht="45.75" customHeight="1" thickBot="1">
      <c r="A36" s="1078" t="s">
        <v>353</v>
      </c>
      <c r="B36" s="1078"/>
      <c r="C36" s="1078"/>
      <c r="D36" s="1078"/>
      <c r="E36" s="1078"/>
      <c r="F36" s="1078"/>
      <c r="G36" s="1078"/>
      <c r="H36" s="1078"/>
      <c r="I36" s="1078"/>
      <c r="J36" s="1078"/>
      <c r="K36" s="264">
        <v>43</v>
      </c>
      <c r="L36" s="840" t="s">
        <v>352</v>
      </c>
      <c r="M36" s="840"/>
      <c r="N36" s="840"/>
      <c r="O36" s="840"/>
      <c r="P36" s="840"/>
      <c r="Q36" s="840"/>
      <c r="R36" s="840"/>
      <c r="S36" s="840"/>
      <c r="T36" s="840"/>
      <c r="U36" s="840"/>
      <c r="V36" s="840"/>
      <c r="W36" s="840"/>
      <c r="X36" s="840"/>
      <c r="Y36" s="840"/>
      <c r="Z36" s="840"/>
      <c r="AA36" s="264">
        <v>44</v>
      </c>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row>
    <row r="37" spans="1:67" ht="21.95" customHeight="1" thickBot="1">
      <c r="A37" s="1080" t="s">
        <v>106</v>
      </c>
      <c r="B37" s="1107" t="s">
        <v>28</v>
      </c>
      <c r="C37" s="1083" t="s">
        <v>261</v>
      </c>
      <c r="D37" s="1083" t="s">
        <v>32</v>
      </c>
      <c r="E37" s="511" t="s">
        <v>34</v>
      </c>
      <c r="F37" s="1083" t="s">
        <v>36</v>
      </c>
      <c r="G37" s="1083" t="s">
        <v>37</v>
      </c>
      <c r="H37" s="1083" t="s">
        <v>37</v>
      </c>
      <c r="I37" s="1083" t="s">
        <v>24</v>
      </c>
      <c r="J37" s="1083" t="s">
        <v>282</v>
      </c>
      <c r="K37" s="512" t="s">
        <v>41</v>
      </c>
      <c r="L37" s="1080" t="s">
        <v>106</v>
      </c>
      <c r="M37" s="1085" t="s">
        <v>28</v>
      </c>
      <c r="N37" s="1104" t="s">
        <v>40</v>
      </c>
      <c r="O37" s="1123" t="s">
        <v>5</v>
      </c>
      <c r="P37" s="1123"/>
      <c r="Q37" s="1123"/>
      <c r="R37" s="1123"/>
      <c r="S37" s="1123"/>
      <c r="T37" s="1123"/>
      <c r="U37" s="1123"/>
      <c r="V37" s="1123"/>
      <c r="W37" s="1123"/>
      <c r="X37" s="1123"/>
      <c r="Y37" s="1123"/>
      <c r="Z37" s="1124"/>
      <c r="AA37" s="1113" t="s">
        <v>102</v>
      </c>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row>
    <row r="38" spans="1:67" ht="21.95" customHeight="1" thickBot="1">
      <c r="A38" s="1081"/>
      <c r="B38" s="1100"/>
      <c r="C38" s="1084"/>
      <c r="D38" s="1084"/>
      <c r="E38" s="510" t="s">
        <v>35</v>
      </c>
      <c r="F38" s="1084"/>
      <c r="G38" s="1084"/>
      <c r="H38" s="1084"/>
      <c r="I38" s="1084"/>
      <c r="J38" s="1084"/>
      <c r="K38" s="513" t="s">
        <v>42</v>
      </c>
      <c r="L38" s="1081"/>
      <c r="M38" s="1086"/>
      <c r="N38" s="1105"/>
      <c r="O38" s="897" t="s">
        <v>112</v>
      </c>
      <c r="P38" s="897"/>
      <c r="Q38" s="897"/>
      <c r="R38" s="897"/>
      <c r="S38" s="402">
        <v>18</v>
      </c>
      <c r="T38" s="1116" t="s">
        <v>113</v>
      </c>
      <c r="U38" s="1116"/>
      <c r="V38" s="1116"/>
      <c r="W38" s="1116"/>
      <c r="X38" s="403">
        <v>18</v>
      </c>
      <c r="Y38" s="1117" t="s">
        <v>6</v>
      </c>
      <c r="Z38" s="1120" t="s">
        <v>7</v>
      </c>
      <c r="AA38" s="1114"/>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row>
    <row r="39" spans="1:67" ht="21.95" customHeight="1" thickBot="1">
      <c r="A39" s="1081"/>
      <c r="B39" s="1100" t="s">
        <v>29</v>
      </c>
      <c r="C39" s="1084" t="s">
        <v>260</v>
      </c>
      <c r="D39" s="1084" t="s">
        <v>33</v>
      </c>
      <c r="E39" s="1084" t="s">
        <v>33</v>
      </c>
      <c r="F39" s="1084" t="s">
        <v>33</v>
      </c>
      <c r="G39" s="1084" t="s">
        <v>38</v>
      </c>
      <c r="H39" s="1084" t="s">
        <v>39</v>
      </c>
      <c r="I39" s="1084" t="s">
        <v>33</v>
      </c>
      <c r="J39" s="1084" t="s">
        <v>283</v>
      </c>
      <c r="K39" s="513" t="s">
        <v>43</v>
      </c>
      <c r="L39" s="1081"/>
      <c r="M39" s="1086" t="s">
        <v>29</v>
      </c>
      <c r="N39" s="1105" t="s">
        <v>33</v>
      </c>
      <c r="O39" s="1108" t="s">
        <v>8</v>
      </c>
      <c r="P39" s="1095"/>
      <c r="Q39" s="1096" t="s">
        <v>9</v>
      </c>
      <c r="R39" s="1097"/>
      <c r="S39" s="1092" t="s">
        <v>10</v>
      </c>
      <c r="T39" s="1094" t="s">
        <v>8</v>
      </c>
      <c r="U39" s="1095"/>
      <c r="V39" s="1096" t="s">
        <v>9</v>
      </c>
      <c r="W39" s="1097"/>
      <c r="X39" s="1092" t="s">
        <v>10</v>
      </c>
      <c r="Y39" s="1118"/>
      <c r="Z39" s="1121"/>
      <c r="AA39" s="1114"/>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row>
    <row r="40" spans="1:67" ht="21.95" customHeight="1" thickBot="1">
      <c r="A40" s="1081"/>
      <c r="B40" s="1100"/>
      <c r="C40" s="1084"/>
      <c r="D40" s="1084"/>
      <c r="E40" s="1084"/>
      <c r="F40" s="1084"/>
      <c r="G40" s="1084"/>
      <c r="H40" s="1084"/>
      <c r="I40" s="1084"/>
      <c r="J40" s="1084"/>
      <c r="K40" s="513" t="s">
        <v>44</v>
      </c>
      <c r="L40" s="1082"/>
      <c r="M40" s="1089"/>
      <c r="N40" s="1106"/>
      <c r="O40" s="289" t="s">
        <v>107</v>
      </c>
      <c r="P40" s="287" t="s">
        <v>108</v>
      </c>
      <c r="Q40" s="307" t="s">
        <v>107</v>
      </c>
      <c r="R40" s="288" t="s">
        <v>108</v>
      </c>
      <c r="S40" s="1093"/>
      <c r="T40" s="289" t="s">
        <v>107</v>
      </c>
      <c r="U40" s="287" t="s">
        <v>108</v>
      </c>
      <c r="V40" s="307" t="s">
        <v>107</v>
      </c>
      <c r="W40" s="288" t="s">
        <v>108</v>
      </c>
      <c r="X40" s="1093"/>
      <c r="Y40" s="1119"/>
      <c r="Z40" s="1122"/>
      <c r="AA40" s="1115"/>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row>
    <row r="41" spans="1:67" s="252" customFormat="1" ht="66" customHeight="1">
      <c r="A41" s="230">
        <v>21</v>
      </c>
      <c r="B41" s="240" t="s">
        <v>448</v>
      </c>
      <c r="C41" s="240" t="s">
        <v>327</v>
      </c>
      <c r="D41" s="253" t="s">
        <v>449</v>
      </c>
      <c r="E41" s="240" t="s">
        <v>268</v>
      </c>
      <c r="F41" s="240"/>
      <c r="G41" s="254">
        <v>43087</v>
      </c>
      <c r="H41" s="254">
        <v>43097</v>
      </c>
      <c r="I41" s="240"/>
      <c r="J41" s="240" t="s">
        <v>68</v>
      </c>
      <c r="K41" s="242" t="s">
        <v>450</v>
      </c>
      <c r="L41" s="177">
        <v>21</v>
      </c>
      <c r="M41" s="240" t="s">
        <v>448</v>
      </c>
      <c r="N41" s="242" t="s">
        <v>451</v>
      </c>
      <c r="O41" s="377">
        <v>91</v>
      </c>
      <c r="P41" s="377">
        <v>0</v>
      </c>
      <c r="Q41" s="383">
        <v>82</v>
      </c>
      <c r="R41" s="383">
        <v>0</v>
      </c>
      <c r="S41" s="389">
        <v>173</v>
      </c>
      <c r="T41" s="380">
        <v>0</v>
      </c>
      <c r="U41" s="380">
        <v>0</v>
      </c>
      <c r="V41" s="386">
        <v>0</v>
      </c>
      <c r="W41" s="386">
        <v>0</v>
      </c>
      <c r="X41" s="392">
        <v>0</v>
      </c>
      <c r="Y41" s="396">
        <v>112</v>
      </c>
      <c r="Z41" s="405">
        <v>61</v>
      </c>
      <c r="AA41" s="404">
        <f>SUM(Y41:Z41)</f>
        <v>173</v>
      </c>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row>
    <row r="42" spans="1:67" s="252" customFormat="1" ht="158.25" customHeight="1">
      <c r="A42" s="641">
        <v>22</v>
      </c>
      <c r="B42" s="516" t="s">
        <v>452</v>
      </c>
      <c r="C42" s="516" t="s">
        <v>327</v>
      </c>
      <c r="D42" s="642" t="s">
        <v>453</v>
      </c>
      <c r="E42" s="516" t="s">
        <v>239</v>
      </c>
      <c r="F42" s="516" t="s">
        <v>240</v>
      </c>
      <c r="G42" s="628">
        <v>43082</v>
      </c>
      <c r="H42" s="628">
        <v>43082</v>
      </c>
      <c r="I42" s="516"/>
      <c r="J42" s="516" t="s">
        <v>68</v>
      </c>
      <c r="K42" s="630" t="s">
        <v>454</v>
      </c>
      <c r="L42" s="641">
        <v>22</v>
      </c>
      <c r="M42" s="516" t="s">
        <v>452</v>
      </c>
      <c r="N42" s="630"/>
      <c r="O42" s="378">
        <v>91</v>
      </c>
      <c r="P42" s="378">
        <v>0</v>
      </c>
      <c r="Q42" s="384">
        <v>82</v>
      </c>
      <c r="R42" s="384">
        <v>0</v>
      </c>
      <c r="S42" s="390">
        <v>173</v>
      </c>
      <c r="T42" s="381">
        <v>0</v>
      </c>
      <c r="U42" s="381">
        <v>0</v>
      </c>
      <c r="V42" s="387">
        <v>0</v>
      </c>
      <c r="W42" s="387">
        <v>0</v>
      </c>
      <c r="X42" s="266">
        <v>0</v>
      </c>
      <c r="Y42" s="397">
        <v>112</v>
      </c>
      <c r="Z42" s="406">
        <v>61</v>
      </c>
      <c r="AA42" s="404">
        <f>SUM(Y42:Z42)</f>
        <v>173</v>
      </c>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row>
    <row r="43" spans="1:67" s="252" customFormat="1" ht="175.5" customHeight="1">
      <c r="A43" s="225">
        <v>23</v>
      </c>
      <c r="B43" s="81" t="s">
        <v>532</v>
      </c>
      <c r="C43" s="81" t="s">
        <v>753</v>
      </c>
      <c r="D43" s="251" t="s">
        <v>533</v>
      </c>
      <c r="E43" s="81" t="s">
        <v>534</v>
      </c>
      <c r="F43" s="81" t="s">
        <v>280</v>
      </c>
      <c r="G43" s="82" t="s">
        <v>535</v>
      </c>
      <c r="H43" s="82">
        <v>43101</v>
      </c>
      <c r="I43" s="81" t="s">
        <v>536</v>
      </c>
      <c r="J43" s="81" t="s">
        <v>67</v>
      </c>
      <c r="K43" s="243" t="s">
        <v>537</v>
      </c>
      <c r="L43" s="225">
        <v>23</v>
      </c>
      <c r="M43" s="81" t="s">
        <v>532</v>
      </c>
      <c r="N43" s="243" t="s">
        <v>266</v>
      </c>
      <c r="O43" s="378"/>
      <c r="P43" s="378">
        <v>30</v>
      </c>
      <c r="Q43" s="384"/>
      <c r="R43" s="384">
        <v>30</v>
      </c>
      <c r="S43" s="390">
        <v>60</v>
      </c>
      <c r="T43" s="381"/>
      <c r="U43" s="381"/>
      <c r="V43" s="387"/>
      <c r="W43" s="387"/>
      <c r="X43" s="266"/>
      <c r="Y43" s="397"/>
      <c r="Z43" s="406"/>
      <c r="AA43" s="404">
        <f>SUM(O43:Z43)</f>
        <v>120</v>
      </c>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row>
    <row r="44" spans="1:67" s="252" customFormat="1" ht="157.5" customHeight="1">
      <c r="A44" s="641">
        <v>24</v>
      </c>
      <c r="B44" s="516" t="s">
        <v>262</v>
      </c>
      <c r="C44" s="516" t="s">
        <v>753</v>
      </c>
      <c r="D44" s="642" t="s">
        <v>538</v>
      </c>
      <c r="E44" s="516" t="s">
        <v>263</v>
      </c>
      <c r="F44" s="516" t="s">
        <v>280</v>
      </c>
      <c r="G44" s="628">
        <v>42705</v>
      </c>
      <c r="H44" s="628">
        <v>42917</v>
      </c>
      <c r="I44" s="516" t="s">
        <v>539</v>
      </c>
      <c r="J44" s="516" t="s">
        <v>67</v>
      </c>
      <c r="K44" s="630" t="s">
        <v>264</v>
      </c>
      <c r="L44" s="641">
        <v>24</v>
      </c>
      <c r="M44" s="516" t="s">
        <v>262</v>
      </c>
      <c r="N44" s="630" t="s">
        <v>265</v>
      </c>
      <c r="O44" s="378"/>
      <c r="P44" s="378">
        <v>28</v>
      </c>
      <c r="Q44" s="384">
        <v>0</v>
      </c>
      <c r="R44" s="384">
        <v>26</v>
      </c>
      <c r="S44" s="390">
        <v>54</v>
      </c>
      <c r="T44" s="381"/>
      <c r="U44" s="381"/>
      <c r="V44" s="387"/>
      <c r="W44" s="387"/>
      <c r="X44" s="266"/>
      <c r="Y44" s="397"/>
      <c r="Z44" s="406"/>
      <c r="AA44" s="404">
        <f>SUM(O44:Z44)</f>
        <v>108</v>
      </c>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row>
    <row r="45" spans="1:67" s="252" customFormat="1" ht="172.5" customHeight="1">
      <c r="A45" s="225">
        <v>25</v>
      </c>
      <c r="B45" s="81" t="s">
        <v>540</v>
      </c>
      <c r="C45" s="81" t="s">
        <v>753</v>
      </c>
      <c r="D45" s="251" t="s">
        <v>542</v>
      </c>
      <c r="E45" s="81" t="s">
        <v>543</v>
      </c>
      <c r="F45" s="81" t="s">
        <v>544</v>
      </c>
      <c r="G45" s="82">
        <v>42736</v>
      </c>
      <c r="H45" s="82">
        <v>43070</v>
      </c>
      <c r="I45" s="81" t="s">
        <v>545</v>
      </c>
      <c r="J45" s="81" t="s">
        <v>67</v>
      </c>
      <c r="K45" s="243" t="s">
        <v>546</v>
      </c>
      <c r="L45" s="225">
        <v>25</v>
      </c>
      <c r="M45" s="81" t="s">
        <v>540</v>
      </c>
      <c r="N45" s="243" t="s">
        <v>547</v>
      </c>
      <c r="O45" s="378"/>
      <c r="P45" s="378">
        <v>195</v>
      </c>
      <c r="Q45" s="384"/>
      <c r="R45" s="384">
        <v>267</v>
      </c>
      <c r="S45" s="390">
        <v>462</v>
      </c>
      <c r="T45" s="381"/>
      <c r="U45" s="381">
        <v>70</v>
      </c>
      <c r="V45" s="387"/>
      <c r="W45" s="387">
        <v>100</v>
      </c>
      <c r="X45" s="266">
        <v>170</v>
      </c>
      <c r="Y45" s="397">
        <v>170</v>
      </c>
      <c r="Z45" s="406">
        <v>0</v>
      </c>
      <c r="AA45" s="404"/>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row>
    <row r="46" spans="1:67" s="252" customFormat="1" ht="93.75" customHeight="1" thickBot="1">
      <c r="A46" s="643">
        <v>26</v>
      </c>
      <c r="B46" s="517" t="s">
        <v>548</v>
      </c>
      <c r="C46" s="517" t="s">
        <v>753</v>
      </c>
      <c r="D46" s="644" t="s">
        <v>549</v>
      </c>
      <c r="E46" s="517" t="s">
        <v>268</v>
      </c>
      <c r="F46" s="517" t="s">
        <v>544</v>
      </c>
      <c r="G46" s="634" t="s">
        <v>550</v>
      </c>
      <c r="H46" s="634">
        <v>43089</v>
      </c>
      <c r="I46" s="517" t="s">
        <v>536</v>
      </c>
      <c r="J46" s="517" t="s">
        <v>67</v>
      </c>
      <c r="K46" s="637" t="s">
        <v>552</v>
      </c>
      <c r="L46" s="643">
        <v>26</v>
      </c>
      <c r="M46" s="517" t="s">
        <v>548</v>
      </c>
      <c r="N46" s="637" t="s">
        <v>553</v>
      </c>
      <c r="O46" s="379"/>
      <c r="P46" s="379">
        <v>195</v>
      </c>
      <c r="Q46" s="385"/>
      <c r="R46" s="385">
        <v>267</v>
      </c>
      <c r="S46" s="391">
        <v>462</v>
      </c>
      <c r="T46" s="382"/>
      <c r="U46" s="382">
        <v>0</v>
      </c>
      <c r="V46" s="388">
        <v>0</v>
      </c>
      <c r="W46" s="388">
        <v>0</v>
      </c>
      <c r="X46" s="393">
        <v>0</v>
      </c>
      <c r="Y46" s="398">
        <v>462</v>
      </c>
      <c r="Z46" s="407"/>
      <c r="AA46" s="412"/>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row>
    <row r="47" spans="1:67" ht="36.75" customHeight="1" thickBot="1">
      <c r="A47" s="1079" t="s">
        <v>353</v>
      </c>
      <c r="B47" s="1079"/>
      <c r="C47" s="1079"/>
      <c r="D47" s="1079"/>
      <c r="E47" s="1079"/>
      <c r="F47" s="1079"/>
      <c r="G47" s="1079"/>
      <c r="H47" s="1079"/>
      <c r="I47" s="1079"/>
      <c r="J47" s="1079"/>
      <c r="K47" s="264">
        <v>45</v>
      </c>
      <c r="L47" s="1078" t="s">
        <v>352</v>
      </c>
      <c r="M47" s="1078"/>
      <c r="N47" s="1078"/>
      <c r="O47" s="1078"/>
      <c r="P47" s="1078"/>
      <c r="Q47" s="1078"/>
      <c r="R47" s="1078"/>
      <c r="S47" s="1078"/>
      <c r="T47" s="1078"/>
      <c r="U47" s="1078"/>
      <c r="V47" s="1078"/>
      <c r="W47" s="1078"/>
      <c r="X47" s="1078"/>
      <c r="Y47" s="1078"/>
      <c r="Z47" s="1078"/>
      <c r="AA47" s="264">
        <v>46</v>
      </c>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row>
    <row r="48" spans="1:67" ht="21.95" customHeight="1" thickBot="1">
      <c r="A48" s="1080" t="s">
        <v>106</v>
      </c>
      <c r="B48" s="1107" t="s">
        <v>28</v>
      </c>
      <c r="C48" s="1083" t="s">
        <v>261</v>
      </c>
      <c r="D48" s="1083" t="s">
        <v>32</v>
      </c>
      <c r="E48" s="511" t="s">
        <v>34</v>
      </c>
      <c r="F48" s="1083" t="s">
        <v>36</v>
      </c>
      <c r="G48" s="1083" t="s">
        <v>37</v>
      </c>
      <c r="H48" s="1083" t="s">
        <v>37</v>
      </c>
      <c r="I48" s="1083" t="s">
        <v>24</v>
      </c>
      <c r="J48" s="1083" t="s">
        <v>282</v>
      </c>
      <c r="K48" s="512" t="s">
        <v>41</v>
      </c>
      <c r="L48" s="1080" t="s">
        <v>106</v>
      </c>
      <c r="M48" s="1085" t="s">
        <v>28</v>
      </c>
      <c r="N48" s="1104" t="s">
        <v>40</v>
      </c>
      <c r="O48" s="1123" t="s">
        <v>5</v>
      </c>
      <c r="P48" s="1123"/>
      <c r="Q48" s="1123"/>
      <c r="R48" s="1123"/>
      <c r="S48" s="1123"/>
      <c r="T48" s="1123"/>
      <c r="U48" s="1123"/>
      <c r="V48" s="1123"/>
      <c r="W48" s="1123"/>
      <c r="X48" s="1123"/>
      <c r="Y48" s="1123"/>
      <c r="Z48" s="1124"/>
      <c r="AA48" s="1113" t="s">
        <v>102</v>
      </c>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row>
    <row r="49" spans="1:67" ht="21.95" customHeight="1" thickBot="1">
      <c r="A49" s="1081"/>
      <c r="B49" s="1100"/>
      <c r="C49" s="1084"/>
      <c r="D49" s="1084"/>
      <c r="E49" s="510" t="s">
        <v>35</v>
      </c>
      <c r="F49" s="1084"/>
      <c r="G49" s="1084"/>
      <c r="H49" s="1084"/>
      <c r="I49" s="1084"/>
      <c r="J49" s="1084"/>
      <c r="K49" s="513" t="s">
        <v>42</v>
      </c>
      <c r="L49" s="1081"/>
      <c r="M49" s="1086"/>
      <c r="N49" s="1105"/>
      <c r="O49" s="897" t="s">
        <v>112</v>
      </c>
      <c r="P49" s="897"/>
      <c r="Q49" s="897"/>
      <c r="R49" s="897"/>
      <c r="S49" s="402">
        <v>18</v>
      </c>
      <c r="T49" s="1116" t="s">
        <v>113</v>
      </c>
      <c r="U49" s="1116"/>
      <c r="V49" s="1116"/>
      <c r="W49" s="1116"/>
      <c r="X49" s="403">
        <v>18</v>
      </c>
      <c r="Y49" s="1117" t="s">
        <v>6</v>
      </c>
      <c r="Z49" s="1120" t="s">
        <v>7</v>
      </c>
      <c r="AA49" s="1114"/>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row>
    <row r="50" spans="1:67" ht="21.95" customHeight="1" thickBot="1">
      <c r="A50" s="1081"/>
      <c r="B50" s="1100" t="s">
        <v>29</v>
      </c>
      <c r="C50" s="1084" t="s">
        <v>260</v>
      </c>
      <c r="D50" s="1084" t="s">
        <v>33</v>
      </c>
      <c r="E50" s="1084" t="s">
        <v>33</v>
      </c>
      <c r="F50" s="1084" t="s">
        <v>33</v>
      </c>
      <c r="G50" s="1084" t="s">
        <v>38</v>
      </c>
      <c r="H50" s="1084" t="s">
        <v>39</v>
      </c>
      <c r="I50" s="1084" t="s">
        <v>33</v>
      </c>
      <c r="J50" s="1084" t="s">
        <v>283</v>
      </c>
      <c r="K50" s="513" t="s">
        <v>43</v>
      </c>
      <c r="L50" s="1081"/>
      <c r="M50" s="1086" t="s">
        <v>29</v>
      </c>
      <c r="N50" s="1105" t="s">
        <v>33</v>
      </c>
      <c r="O50" s="1108" t="s">
        <v>8</v>
      </c>
      <c r="P50" s="1095"/>
      <c r="Q50" s="1096" t="s">
        <v>9</v>
      </c>
      <c r="R50" s="1097"/>
      <c r="S50" s="1092" t="s">
        <v>10</v>
      </c>
      <c r="T50" s="1094" t="s">
        <v>8</v>
      </c>
      <c r="U50" s="1095"/>
      <c r="V50" s="1096" t="s">
        <v>9</v>
      </c>
      <c r="W50" s="1097"/>
      <c r="X50" s="1092" t="s">
        <v>10</v>
      </c>
      <c r="Y50" s="1118"/>
      <c r="Z50" s="1121"/>
      <c r="AA50" s="1114"/>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row>
    <row r="51" spans="1:67" ht="21.95" customHeight="1" thickBot="1">
      <c r="A51" s="1081"/>
      <c r="B51" s="1100"/>
      <c r="C51" s="1084"/>
      <c r="D51" s="1084"/>
      <c r="E51" s="1084"/>
      <c r="F51" s="1084"/>
      <c r="G51" s="1084"/>
      <c r="H51" s="1084"/>
      <c r="I51" s="1084"/>
      <c r="J51" s="1084"/>
      <c r="K51" s="513" t="s">
        <v>44</v>
      </c>
      <c r="L51" s="1082"/>
      <c r="M51" s="1086"/>
      <c r="N51" s="1106"/>
      <c r="O51" s="289" t="s">
        <v>107</v>
      </c>
      <c r="P51" s="287" t="s">
        <v>108</v>
      </c>
      <c r="Q51" s="307" t="s">
        <v>107</v>
      </c>
      <c r="R51" s="288" t="s">
        <v>108</v>
      </c>
      <c r="S51" s="1093"/>
      <c r="T51" s="289" t="s">
        <v>107</v>
      </c>
      <c r="U51" s="287" t="s">
        <v>108</v>
      </c>
      <c r="V51" s="307" t="s">
        <v>107</v>
      </c>
      <c r="W51" s="288" t="s">
        <v>108</v>
      </c>
      <c r="X51" s="1093"/>
      <c r="Y51" s="1119"/>
      <c r="Z51" s="1122"/>
      <c r="AA51" s="1115"/>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row>
    <row r="52" spans="1:67" s="252" customFormat="1" ht="179.25" customHeight="1">
      <c r="A52" s="230">
        <v>27</v>
      </c>
      <c r="B52" s="240" t="s">
        <v>554</v>
      </c>
      <c r="C52" s="240" t="s">
        <v>753</v>
      </c>
      <c r="D52" s="253" t="s">
        <v>555</v>
      </c>
      <c r="E52" s="240" t="s">
        <v>556</v>
      </c>
      <c r="F52" s="240" t="s">
        <v>544</v>
      </c>
      <c r="G52" s="254">
        <v>42736</v>
      </c>
      <c r="H52" s="254" t="s">
        <v>551</v>
      </c>
      <c r="I52" s="240" t="s">
        <v>536</v>
      </c>
      <c r="J52" s="240" t="s">
        <v>67</v>
      </c>
      <c r="K52" s="242" t="s">
        <v>557</v>
      </c>
      <c r="L52" s="177">
        <v>27</v>
      </c>
      <c r="M52" s="240" t="s">
        <v>554</v>
      </c>
      <c r="N52" s="242" t="s">
        <v>558</v>
      </c>
      <c r="O52" s="377"/>
      <c r="P52" s="377">
        <v>56</v>
      </c>
      <c r="Q52" s="383"/>
      <c r="R52" s="383">
        <v>70</v>
      </c>
      <c r="S52" s="389">
        <v>126</v>
      </c>
      <c r="T52" s="380"/>
      <c r="U52" s="380"/>
      <c r="V52" s="386"/>
      <c r="W52" s="386"/>
      <c r="X52" s="392"/>
      <c r="Y52" s="396"/>
      <c r="Z52" s="405"/>
      <c r="AA52" s="404">
        <f>SUM(S52:Z52)</f>
        <v>126</v>
      </c>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row>
    <row r="53" spans="1:67" s="252" customFormat="1" ht="129" customHeight="1">
      <c r="A53" s="641">
        <v>28</v>
      </c>
      <c r="B53" s="516" t="s">
        <v>559</v>
      </c>
      <c r="C53" s="516" t="s">
        <v>753</v>
      </c>
      <c r="D53" s="642" t="s">
        <v>560</v>
      </c>
      <c r="E53" s="516" t="s">
        <v>270</v>
      </c>
      <c r="F53" s="516" t="s">
        <v>544</v>
      </c>
      <c r="G53" s="628">
        <v>42736</v>
      </c>
      <c r="H53" s="628">
        <v>43070</v>
      </c>
      <c r="I53" s="516" t="s">
        <v>536</v>
      </c>
      <c r="J53" s="516" t="s">
        <v>67</v>
      </c>
      <c r="K53" s="630" t="s">
        <v>561</v>
      </c>
      <c r="L53" s="641">
        <v>28</v>
      </c>
      <c r="M53" s="516" t="s">
        <v>559</v>
      </c>
      <c r="N53" s="630" t="s">
        <v>562</v>
      </c>
      <c r="O53" s="378"/>
      <c r="P53" s="378"/>
      <c r="Q53" s="384"/>
      <c r="R53" s="384"/>
      <c r="S53" s="390"/>
      <c r="T53" s="381"/>
      <c r="U53" s="381">
        <v>2</v>
      </c>
      <c r="V53" s="387"/>
      <c r="W53" s="387">
        <v>13</v>
      </c>
      <c r="X53" s="266">
        <v>15</v>
      </c>
      <c r="Y53" s="397"/>
      <c r="Z53" s="406"/>
      <c r="AA53" s="404">
        <f>SUM(X53:Z53)</f>
        <v>15</v>
      </c>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row>
    <row r="54" spans="1:67" s="252" customFormat="1" ht="141" customHeight="1">
      <c r="A54" s="225">
        <v>29</v>
      </c>
      <c r="B54" s="81" t="s">
        <v>271</v>
      </c>
      <c r="C54" s="81" t="s">
        <v>753</v>
      </c>
      <c r="D54" s="251" t="s">
        <v>272</v>
      </c>
      <c r="E54" s="81" t="s">
        <v>268</v>
      </c>
      <c r="F54" s="81" t="s">
        <v>544</v>
      </c>
      <c r="G54" s="82">
        <v>42736</v>
      </c>
      <c r="H54" s="82">
        <v>43070</v>
      </c>
      <c r="I54" s="81" t="s">
        <v>536</v>
      </c>
      <c r="J54" s="81" t="s">
        <v>67</v>
      </c>
      <c r="K54" s="243"/>
      <c r="L54" s="225">
        <v>29</v>
      </c>
      <c r="M54" s="81" t="s">
        <v>271</v>
      </c>
      <c r="N54" s="243" t="s">
        <v>273</v>
      </c>
      <c r="O54" s="378"/>
      <c r="P54" s="378">
        <v>225</v>
      </c>
      <c r="Q54" s="384"/>
      <c r="R54" s="384">
        <v>325</v>
      </c>
      <c r="S54" s="390">
        <v>550</v>
      </c>
      <c r="T54" s="381"/>
      <c r="U54" s="381"/>
      <c r="V54" s="387"/>
      <c r="W54" s="387"/>
      <c r="X54" s="266"/>
      <c r="Y54" s="397"/>
      <c r="Z54" s="406"/>
      <c r="AA54" s="404">
        <f>SUM(S54:Z54)</f>
        <v>550</v>
      </c>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row>
    <row r="55" spans="1:67" s="252" customFormat="1" ht="121.5" customHeight="1">
      <c r="A55" s="641">
        <v>30</v>
      </c>
      <c r="B55" s="516" t="s">
        <v>564</v>
      </c>
      <c r="C55" s="516" t="s">
        <v>753</v>
      </c>
      <c r="D55" s="642" t="s">
        <v>565</v>
      </c>
      <c r="E55" s="516" t="s">
        <v>566</v>
      </c>
      <c r="F55" s="516" t="s">
        <v>544</v>
      </c>
      <c r="G55" s="628">
        <v>42736</v>
      </c>
      <c r="H55" s="628">
        <v>43070</v>
      </c>
      <c r="I55" s="516" t="s">
        <v>536</v>
      </c>
      <c r="J55" s="516" t="s">
        <v>67</v>
      </c>
      <c r="K55" s="630" t="s">
        <v>567</v>
      </c>
      <c r="L55" s="641">
        <v>30</v>
      </c>
      <c r="M55" s="516" t="s">
        <v>564</v>
      </c>
      <c r="N55" s="630" t="s">
        <v>568</v>
      </c>
      <c r="O55" s="378"/>
      <c r="P55" s="378">
        <v>250</v>
      </c>
      <c r="Q55" s="384"/>
      <c r="R55" s="384">
        <v>250</v>
      </c>
      <c r="S55" s="390">
        <v>500</v>
      </c>
      <c r="T55" s="381"/>
      <c r="U55" s="381"/>
      <c r="V55" s="387"/>
      <c r="W55" s="387"/>
      <c r="X55" s="266"/>
      <c r="Y55" s="397"/>
      <c r="Z55" s="406"/>
      <c r="AA55" s="404">
        <f>SUM(S55:Z55)</f>
        <v>500</v>
      </c>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row>
    <row r="56" spans="1:67" s="252" customFormat="1" ht="100.5" customHeight="1">
      <c r="A56" s="225">
        <v>31</v>
      </c>
      <c r="B56" s="81" t="s">
        <v>569</v>
      </c>
      <c r="C56" s="81" t="s">
        <v>753</v>
      </c>
      <c r="D56" s="251" t="s">
        <v>570</v>
      </c>
      <c r="E56" s="81" t="s">
        <v>571</v>
      </c>
      <c r="F56" s="81" t="s">
        <v>544</v>
      </c>
      <c r="G56" s="82">
        <v>42736</v>
      </c>
      <c r="H56" s="82">
        <v>43070</v>
      </c>
      <c r="I56" s="81" t="s">
        <v>536</v>
      </c>
      <c r="J56" s="81" t="s">
        <v>67</v>
      </c>
      <c r="K56" s="243" t="s">
        <v>572</v>
      </c>
      <c r="L56" s="225">
        <v>31</v>
      </c>
      <c r="M56" s="81" t="s">
        <v>569</v>
      </c>
      <c r="N56" s="243" t="s">
        <v>573</v>
      </c>
      <c r="O56" s="378"/>
      <c r="P56" s="378">
        <v>500</v>
      </c>
      <c r="Q56" s="384"/>
      <c r="R56" s="384">
        <v>500</v>
      </c>
      <c r="S56" s="390">
        <v>1000</v>
      </c>
      <c r="T56" s="381"/>
      <c r="U56" s="381"/>
      <c r="V56" s="387"/>
      <c r="W56" s="387"/>
      <c r="X56" s="266"/>
      <c r="Y56" s="397"/>
      <c r="Z56" s="406"/>
      <c r="AA56" s="404">
        <f>SUM(S56:Z56)</f>
        <v>1000</v>
      </c>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row>
    <row r="57" spans="1:67" s="259" customFormat="1" ht="118.5" customHeight="1" thickBot="1">
      <c r="A57" s="643">
        <v>32</v>
      </c>
      <c r="B57" s="517" t="s">
        <v>574</v>
      </c>
      <c r="C57" s="517" t="s">
        <v>753</v>
      </c>
      <c r="D57" s="644" t="s">
        <v>575</v>
      </c>
      <c r="E57" s="517" t="s">
        <v>576</v>
      </c>
      <c r="F57" s="517" t="s">
        <v>445</v>
      </c>
      <c r="G57" s="634">
        <v>42792</v>
      </c>
      <c r="H57" s="634">
        <v>42794</v>
      </c>
      <c r="I57" s="517" t="s">
        <v>577</v>
      </c>
      <c r="J57" s="517" t="s">
        <v>67</v>
      </c>
      <c r="K57" s="637" t="s">
        <v>578</v>
      </c>
      <c r="L57" s="643">
        <v>32</v>
      </c>
      <c r="M57" s="517" t="s">
        <v>574</v>
      </c>
      <c r="N57" s="637" t="s">
        <v>579</v>
      </c>
      <c r="O57" s="379"/>
      <c r="P57" s="379">
        <v>22</v>
      </c>
      <c r="Q57" s="385"/>
      <c r="R57" s="385">
        <v>13</v>
      </c>
      <c r="S57" s="391">
        <v>35</v>
      </c>
      <c r="T57" s="382"/>
      <c r="U57" s="382">
        <v>5</v>
      </c>
      <c r="V57" s="388"/>
      <c r="W57" s="388">
        <v>7</v>
      </c>
      <c r="X57" s="393">
        <v>12</v>
      </c>
      <c r="Y57" s="398"/>
      <c r="Z57" s="407"/>
      <c r="AA57" s="412">
        <v>47</v>
      </c>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row>
    <row r="58" spans="1:67" ht="36.75" customHeight="1" thickBot="1">
      <c r="A58" s="1078" t="s">
        <v>353</v>
      </c>
      <c r="B58" s="1078"/>
      <c r="C58" s="1078"/>
      <c r="D58" s="1078"/>
      <c r="E58" s="1078"/>
      <c r="F58" s="1078"/>
      <c r="G58" s="1078"/>
      <c r="H58" s="1078"/>
      <c r="I58" s="1078"/>
      <c r="J58" s="1078"/>
      <c r="K58" s="264">
        <v>47</v>
      </c>
      <c r="L58" s="1078" t="s">
        <v>352</v>
      </c>
      <c r="M58" s="1078"/>
      <c r="N58" s="1078"/>
      <c r="O58" s="1078"/>
      <c r="P58" s="1078"/>
      <c r="Q58" s="1078"/>
      <c r="R58" s="1078"/>
      <c r="S58" s="1078"/>
      <c r="T58" s="1078"/>
      <c r="U58" s="1078"/>
      <c r="V58" s="1078"/>
      <c r="W58" s="1078"/>
      <c r="X58" s="1078"/>
      <c r="Y58" s="1078"/>
      <c r="Z58" s="1078"/>
      <c r="AA58" s="264">
        <v>48</v>
      </c>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row>
    <row r="59" spans="1:67" ht="21.95" customHeight="1" thickBot="1">
      <c r="A59" s="1080" t="s">
        <v>106</v>
      </c>
      <c r="B59" s="1107" t="s">
        <v>28</v>
      </c>
      <c r="C59" s="1083" t="s">
        <v>261</v>
      </c>
      <c r="D59" s="1083" t="s">
        <v>32</v>
      </c>
      <c r="E59" s="511" t="s">
        <v>34</v>
      </c>
      <c r="F59" s="1083" t="s">
        <v>36</v>
      </c>
      <c r="G59" s="1083" t="s">
        <v>37</v>
      </c>
      <c r="H59" s="1083" t="s">
        <v>37</v>
      </c>
      <c r="I59" s="1083" t="s">
        <v>24</v>
      </c>
      <c r="J59" s="1083" t="s">
        <v>282</v>
      </c>
      <c r="K59" s="512" t="s">
        <v>41</v>
      </c>
      <c r="L59" s="1080" t="s">
        <v>106</v>
      </c>
      <c r="M59" s="1085" t="s">
        <v>28</v>
      </c>
      <c r="N59" s="1104" t="s">
        <v>40</v>
      </c>
      <c r="O59" s="1123" t="s">
        <v>5</v>
      </c>
      <c r="P59" s="1123"/>
      <c r="Q59" s="1123"/>
      <c r="R59" s="1123"/>
      <c r="S59" s="1123"/>
      <c r="T59" s="1123"/>
      <c r="U59" s="1123"/>
      <c r="V59" s="1123"/>
      <c r="W59" s="1123"/>
      <c r="X59" s="1123"/>
      <c r="Y59" s="1123"/>
      <c r="Z59" s="1124"/>
      <c r="AA59" s="1113" t="s">
        <v>102</v>
      </c>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row>
    <row r="60" spans="1:67" ht="21.95" customHeight="1" thickBot="1">
      <c r="A60" s="1081"/>
      <c r="B60" s="1100"/>
      <c r="C60" s="1084"/>
      <c r="D60" s="1084"/>
      <c r="E60" s="510" t="s">
        <v>35</v>
      </c>
      <c r="F60" s="1084"/>
      <c r="G60" s="1084"/>
      <c r="H60" s="1084"/>
      <c r="I60" s="1084"/>
      <c r="J60" s="1084"/>
      <c r="K60" s="513" t="s">
        <v>42</v>
      </c>
      <c r="L60" s="1081"/>
      <c r="M60" s="1086"/>
      <c r="N60" s="1105"/>
      <c r="O60" s="897" t="s">
        <v>112</v>
      </c>
      <c r="P60" s="897"/>
      <c r="Q60" s="897"/>
      <c r="R60" s="897"/>
      <c r="S60" s="402">
        <v>18</v>
      </c>
      <c r="T60" s="1116" t="s">
        <v>113</v>
      </c>
      <c r="U60" s="1116"/>
      <c r="V60" s="1116"/>
      <c r="W60" s="1116"/>
      <c r="X60" s="403">
        <v>18</v>
      </c>
      <c r="Y60" s="1117" t="s">
        <v>6</v>
      </c>
      <c r="Z60" s="1120" t="s">
        <v>7</v>
      </c>
      <c r="AA60" s="1114"/>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row>
    <row r="61" spans="1:67" ht="21.95" customHeight="1" thickBot="1">
      <c r="A61" s="1081"/>
      <c r="B61" s="1100" t="s">
        <v>29</v>
      </c>
      <c r="C61" s="1084" t="s">
        <v>260</v>
      </c>
      <c r="D61" s="1084" t="s">
        <v>33</v>
      </c>
      <c r="E61" s="1084" t="s">
        <v>33</v>
      </c>
      <c r="F61" s="1084" t="s">
        <v>33</v>
      </c>
      <c r="G61" s="1084" t="s">
        <v>38</v>
      </c>
      <c r="H61" s="1084" t="s">
        <v>39</v>
      </c>
      <c r="I61" s="1084" t="s">
        <v>33</v>
      </c>
      <c r="J61" s="1084" t="s">
        <v>283</v>
      </c>
      <c r="K61" s="513" t="s">
        <v>43</v>
      </c>
      <c r="L61" s="1081"/>
      <c r="M61" s="1086" t="s">
        <v>29</v>
      </c>
      <c r="N61" s="1105" t="s">
        <v>33</v>
      </c>
      <c r="O61" s="1108" t="s">
        <v>8</v>
      </c>
      <c r="P61" s="1095"/>
      <c r="Q61" s="1096" t="s">
        <v>9</v>
      </c>
      <c r="R61" s="1097"/>
      <c r="S61" s="1092" t="s">
        <v>10</v>
      </c>
      <c r="T61" s="1094" t="s">
        <v>8</v>
      </c>
      <c r="U61" s="1095"/>
      <c r="V61" s="1096" t="s">
        <v>9</v>
      </c>
      <c r="W61" s="1097"/>
      <c r="X61" s="1092" t="s">
        <v>10</v>
      </c>
      <c r="Y61" s="1118"/>
      <c r="Z61" s="1121"/>
      <c r="AA61" s="1114"/>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row>
    <row r="62" spans="1:67" ht="21.95" customHeight="1" thickBot="1">
      <c r="A62" s="1081"/>
      <c r="B62" s="1100"/>
      <c r="C62" s="1084"/>
      <c r="D62" s="1084"/>
      <c r="E62" s="1084"/>
      <c r="F62" s="1084"/>
      <c r="G62" s="1084"/>
      <c r="H62" s="1084"/>
      <c r="I62" s="1084"/>
      <c r="J62" s="1084"/>
      <c r="K62" s="513" t="s">
        <v>44</v>
      </c>
      <c r="L62" s="1082"/>
      <c r="M62" s="1086"/>
      <c r="N62" s="1106"/>
      <c r="O62" s="289" t="s">
        <v>107</v>
      </c>
      <c r="P62" s="287" t="s">
        <v>108</v>
      </c>
      <c r="Q62" s="307" t="s">
        <v>107</v>
      </c>
      <c r="R62" s="288" t="s">
        <v>108</v>
      </c>
      <c r="S62" s="1093"/>
      <c r="T62" s="289" t="s">
        <v>107</v>
      </c>
      <c r="U62" s="287" t="s">
        <v>108</v>
      </c>
      <c r="V62" s="307" t="s">
        <v>107</v>
      </c>
      <c r="W62" s="288" t="s">
        <v>108</v>
      </c>
      <c r="X62" s="1093"/>
      <c r="Y62" s="1119"/>
      <c r="Z62" s="1122"/>
      <c r="AA62" s="1115"/>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row>
    <row r="63" spans="1:67" s="252" customFormat="1" ht="95.25" customHeight="1">
      <c r="A63" s="230">
        <v>33</v>
      </c>
      <c r="B63" s="240" t="s">
        <v>580</v>
      </c>
      <c r="C63" s="240" t="s">
        <v>753</v>
      </c>
      <c r="D63" s="253" t="s">
        <v>581</v>
      </c>
      <c r="E63" s="240" t="s">
        <v>556</v>
      </c>
      <c r="F63" s="240" t="s">
        <v>445</v>
      </c>
      <c r="G63" s="254">
        <v>43160</v>
      </c>
      <c r="H63" s="254">
        <v>43189</v>
      </c>
      <c r="I63" s="240" t="s">
        <v>310</v>
      </c>
      <c r="J63" s="240" t="s">
        <v>67</v>
      </c>
      <c r="K63" s="242" t="s">
        <v>582</v>
      </c>
      <c r="L63" s="177">
        <v>33</v>
      </c>
      <c r="M63" s="240" t="s">
        <v>580</v>
      </c>
      <c r="N63" s="242" t="s">
        <v>583</v>
      </c>
      <c r="O63" s="377"/>
      <c r="P63" s="377">
        <v>20</v>
      </c>
      <c r="Q63" s="383"/>
      <c r="R63" s="383">
        <v>25</v>
      </c>
      <c r="S63" s="389">
        <v>45</v>
      </c>
      <c r="T63" s="380"/>
      <c r="U63" s="380"/>
      <c r="V63" s="386"/>
      <c r="W63" s="386"/>
      <c r="X63" s="392"/>
      <c r="Y63" s="396"/>
      <c r="Z63" s="405"/>
      <c r="AA63" s="404">
        <f>SUM(S63:Z63)</f>
        <v>45</v>
      </c>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row>
    <row r="64" spans="1:67" s="252" customFormat="1" ht="75" customHeight="1">
      <c r="A64" s="641">
        <v>34</v>
      </c>
      <c r="B64" s="516" t="s">
        <v>437</v>
      </c>
      <c r="C64" s="516" t="s">
        <v>753</v>
      </c>
      <c r="D64" s="642" t="s">
        <v>584</v>
      </c>
      <c r="E64" s="516" t="s">
        <v>237</v>
      </c>
      <c r="F64" s="516" t="s">
        <v>544</v>
      </c>
      <c r="G64" s="628">
        <v>43216</v>
      </c>
      <c r="H64" s="628">
        <v>43216</v>
      </c>
      <c r="I64" s="516" t="s">
        <v>585</v>
      </c>
      <c r="J64" s="516" t="s">
        <v>67</v>
      </c>
      <c r="K64" s="630" t="s">
        <v>586</v>
      </c>
      <c r="L64" s="641">
        <v>34</v>
      </c>
      <c r="M64" s="516" t="s">
        <v>437</v>
      </c>
      <c r="N64" s="630" t="s">
        <v>587</v>
      </c>
      <c r="O64" s="378"/>
      <c r="P64" s="378">
        <v>17</v>
      </c>
      <c r="Q64" s="384"/>
      <c r="R64" s="384">
        <v>18</v>
      </c>
      <c r="S64" s="390">
        <v>35</v>
      </c>
      <c r="T64" s="381"/>
      <c r="U64" s="381"/>
      <c r="V64" s="387"/>
      <c r="W64" s="387"/>
      <c r="X64" s="266"/>
      <c r="Y64" s="397"/>
      <c r="Z64" s="406"/>
      <c r="AA64" s="404">
        <f>SUM(S64:Z64)</f>
        <v>35</v>
      </c>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row>
    <row r="65" spans="1:67" s="252" customFormat="1" ht="130.5" customHeight="1">
      <c r="A65" s="225">
        <v>35</v>
      </c>
      <c r="B65" s="81" t="s">
        <v>588</v>
      </c>
      <c r="C65" s="81" t="s">
        <v>753</v>
      </c>
      <c r="D65" s="251" t="s">
        <v>589</v>
      </c>
      <c r="E65" s="81" t="s">
        <v>541</v>
      </c>
      <c r="F65" s="81" t="s">
        <v>445</v>
      </c>
      <c r="G65" s="82">
        <v>42917</v>
      </c>
      <c r="H65" s="82">
        <v>42931</v>
      </c>
      <c r="I65" s="81" t="s">
        <v>276</v>
      </c>
      <c r="J65" s="81" t="s">
        <v>67</v>
      </c>
      <c r="K65" s="243" t="s">
        <v>590</v>
      </c>
      <c r="L65" s="225">
        <v>35</v>
      </c>
      <c r="M65" s="81" t="s">
        <v>588</v>
      </c>
      <c r="N65" s="243" t="s">
        <v>591</v>
      </c>
      <c r="O65" s="378"/>
      <c r="P65" s="378">
        <v>75</v>
      </c>
      <c r="Q65" s="384"/>
      <c r="R65" s="384">
        <v>13</v>
      </c>
      <c r="S65" s="390">
        <v>88</v>
      </c>
      <c r="T65" s="381"/>
      <c r="U65" s="381"/>
      <c r="V65" s="387"/>
      <c r="W65" s="387"/>
      <c r="X65" s="266"/>
      <c r="Y65" s="397"/>
      <c r="Z65" s="406"/>
      <c r="AA65" s="404">
        <f>SUM(S65:Z65)</f>
        <v>88</v>
      </c>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row>
    <row r="66" spans="1:67" s="252" customFormat="1" ht="102" customHeight="1">
      <c r="A66" s="641">
        <v>36</v>
      </c>
      <c r="B66" s="516" t="s">
        <v>592</v>
      </c>
      <c r="C66" s="516" t="s">
        <v>753</v>
      </c>
      <c r="D66" s="642" t="s">
        <v>593</v>
      </c>
      <c r="E66" s="516" t="s">
        <v>541</v>
      </c>
      <c r="F66" s="516" t="s">
        <v>544</v>
      </c>
      <c r="G66" s="628">
        <v>42931</v>
      </c>
      <c r="H66" s="628">
        <v>42936</v>
      </c>
      <c r="I66" s="516" t="s">
        <v>594</v>
      </c>
      <c r="J66" s="516" t="s">
        <v>67</v>
      </c>
      <c r="K66" s="630" t="s">
        <v>595</v>
      </c>
      <c r="L66" s="641">
        <v>36</v>
      </c>
      <c r="M66" s="516" t="s">
        <v>592</v>
      </c>
      <c r="N66" s="630" t="s">
        <v>596</v>
      </c>
      <c r="O66" s="378"/>
      <c r="P66" s="378">
        <v>75</v>
      </c>
      <c r="Q66" s="384">
        <v>0</v>
      </c>
      <c r="R66" s="384">
        <v>75</v>
      </c>
      <c r="S66" s="390">
        <v>150</v>
      </c>
      <c r="T66" s="381"/>
      <c r="U66" s="381">
        <v>0</v>
      </c>
      <c r="V66" s="387">
        <v>0</v>
      </c>
      <c r="W66" s="387">
        <v>0</v>
      </c>
      <c r="X66" s="266">
        <v>0</v>
      </c>
      <c r="Y66" s="397">
        <v>150</v>
      </c>
      <c r="Z66" s="406">
        <v>150</v>
      </c>
      <c r="AA66" s="404">
        <f>SUM(Y66:Z66)</f>
        <v>300</v>
      </c>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row>
    <row r="67" spans="1:67" s="252" customFormat="1" ht="195" customHeight="1" thickBot="1">
      <c r="A67" s="255">
        <v>37</v>
      </c>
      <c r="B67" s="94" t="s">
        <v>597</v>
      </c>
      <c r="C67" s="94" t="s">
        <v>753</v>
      </c>
      <c r="D67" s="256" t="s">
        <v>598</v>
      </c>
      <c r="E67" s="94" t="s">
        <v>599</v>
      </c>
      <c r="F67" s="94" t="s">
        <v>445</v>
      </c>
      <c r="G67" s="95">
        <v>42948</v>
      </c>
      <c r="H67" s="95">
        <v>42978</v>
      </c>
      <c r="I67" s="94" t="s">
        <v>600</v>
      </c>
      <c r="J67" s="94" t="s">
        <v>67</v>
      </c>
      <c r="K67" s="184" t="s">
        <v>601</v>
      </c>
      <c r="L67" s="255">
        <v>37</v>
      </c>
      <c r="M67" s="94" t="s">
        <v>597</v>
      </c>
      <c r="N67" s="184" t="s">
        <v>602</v>
      </c>
      <c r="O67" s="379"/>
      <c r="P67" s="379">
        <v>36</v>
      </c>
      <c r="Q67" s="385"/>
      <c r="R67" s="385">
        <v>81</v>
      </c>
      <c r="S67" s="391">
        <v>117</v>
      </c>
      <c r="T67" s="382"/>
      <c r="U67" s="382">
        <v>7</v>
      </c>
      <c r="V67" s="388"/>
      <c r="W67" s="388">
        <v>1</v>
      </c>
      <c r="X67" s="393">
        <v>8</v>
      </c>
      <c r="Y67" s="398"/>
      <c r="Z67" s="407"/>
      <c r="AA67" s="412">
        <v>125</v>
      </c>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row>
    <row r="68" spans="1:67" ht="36.75" customHeight="1" thickBot="1">
      <c r="A68" s="1079" t="s">
        <v>353</v>
      </c>
      <c r="B68" s="1079"/>
      <c r="C68" s="1079"/>
      <c r="D68" s="1079"/>
      <c r="E68" s="1079"/>
      <c r="F68" s="1079"/>
      <c r="G68" s="1079"/>
      <c r="H68" s="1079"/>
      <c r="I68" s="1079"/>
      <c r="J68" s="1079"/>
      <c r="K68" s="264">
        <v>49</v>
      </c>
      <c r="L68" s="840" t="s">
        <v>352</v>
      </c>
      <c r="M68" s="840"/>
      <c r="N68" s="840"/>
      <c r="O68" s="840"/>
      <c r="P68" s="840"/>
      <c r="Q68" s="840"/>
      <c r="R68" s="840"/>
      <c r="S68" s="840"/>
      <c r="T68" s="840"/>
      <c r="U68" s="840"/>
      <c r="V68" s="840"/>
      <c r="W68" s="840"/>
      <c r="X68" s="840"/>
      <c r="Y68" s="840"/>
      <c r="Z68" s="840"/>
      <c r="AA68" s="264">
        <v>50</v>
      </c>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row>
    <row r="69" spans="1:67" ht="21.95" customHeight="1" thickBot="1">
      <c r="A69" s="1080" t="s">
        <v>106</v>
      </c>
      <c r="B69" s="1107" t="s">
        <v>28</v>
      </c>
      <c r="C69" s="1083" t="s">
        <v>261</v>
      </c>
      <c r="D69" s="1083" t="s">
        <v>32</v>
      </c>
      <c r="E69" s="511" t="s">
        <v>34</v>
      </c>
      <c r="F69" s="1083" t="s">
        <v>36</v>
      </c>
      <c r="G69" s="1083" t="s">
        <v>37</v>
      </c>
      <c r="H69" s="1083" t="s">
        <v>37</v>
      </c>
      <c r="I69" s="1083" t="s">
        <v>24</v>
      </c>
      <c r="J69" s="1083" t="s">
        <v>282</v>
      </c>
      <c r="K69" s="512" t="s">
        <v>41</v>
      </c>
      <c r="L69" s="1080" t="s">
        <v>106</v>
      </c>
      <c r="M69" s="1107" t="s">
        <v>28</v>
      </c>
      <c r="N69" s="1102" t="s">
        <v>40</v>
      </c>
      <c r="O69" s="1123" t="s">
        <v>5</v>
      </c>
      <c r="P69" s="1123"/>
      <c r="Q69" s="1123"/>
      <c r="R69" s="1123"/>
      <c r="S69" s="1123"/>
      <c r="T69" s="1123"/>
      <c r="U69" s="1123"/>
      <c r="V69" s="1123"/>
      <c r="W69" s="1123"/>
      <c r="X69" s="1123"/>
      <c r="Y69" s="1123"/>
      <c r="Z69" s="1124"/>
      <c r="AA69" s="1113" t="s">
        <v>102</v>
      </c>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row>
    <row r="70" spans="1:67" ht="21.95" customHeight="1" thickBot="1">
      <c r="A70" s="1081"/>
      <c r="B70" s="1100"/>
      <c r="C70" s="1084"/>
      <c r="D70" s="1084"/>
      <c r="E70" s="510" t="s">
        <v>35</v>
      </c>
      <c r="F70" s="1084"/>
      <c r="G70" s="1084"/>
      <c r="H70" s="1084"/>
      <c r="I70" s="1084"/>
      <c r="J70" s="1084"/>
      <c r="K70" s="513" t="s">
        <v>42</v>
      </c>
      <c r="L70" s="1081"/>
      <c r="M70" s="1100"/>
      <c r="N70" s="1103"/>
      <c r="O70" s="897" t="s">
        <v>112</v>
      </c>
      <c r="P70" s="897"/>
      <c r="Q70" s="897"/>
      <c r="R70" s="897"/>
      <c r="S70" s="402">
        <v>18</v>
      </c>
      <c r="T70" s="1116" t="s">
        <v>113</v>
      </c>
      <c r="U70" s="1116"/>
      <c r="V70" s="1116"/>
      <c r="W70" s="1116"/>
      <c r="X70" s="403">
        <v>18</v>
      </c>
      <c r="Y70" s="1117" t="s">
        <v>6</v>
      </c>
      <c r="Z70" s="1120" t="s">
        <v>7</v>
      </c>
      <c r="AA70" s="1114"/>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row>
    <row r="71" spans="1:67" ht="21.95" customHeight="1" thickBot="1">
      <c r="A71" s="1081"/>
      <c r="B71" s="1100" t="s">
        <v>29</v>
      </c>
      <c r="C71" s="1084" t="s">
        <v>260</v>
      </c>
      <c r="D71" s="1084" t="s">
        <v>33</v>
      </c>
      <c r="E71" s="1084" t="s">
        <v>33</v>
      </c>
      <c r="F71" s="1084" t="s">
        <v>33</v>
      </c>
      <c r="G71" s="1084" t="s">
        <v>38</v>
      </c>
      <c r="H71" s="1084" t="s">
        <v>39</v>
      </c>
      <c r="I71" s="1084" t="s">
        <v>33</v>
      </c>
      <c r="J71" s="1084" t="s">
        <v>283</v>
      </c>
      <c r="K71" s="513" t="s">
        <v>43</v>
      </c>
      <c r="L71" s="1081"/>
      <c r="M71" s="1100" t="s">
        <v>29</v>
      </c>
      <c r="N71" s="1103" t="s">
        <v>33</v>
      </c>
      <c r="O71" s="1108" t="s">
        <v>8</v>
      </c>
      <c r="P71" s="1095"/>
      <c r="Q71" s="1096" t="s">
        <v>9</v>
      </c>
      <c r="R71" s="1097"/>
      <c r="S71" s="1092" t="s">
        <v>10</v>
      </c>
      <c r="T71" s="1094" t="s">
        <v>8</v>
      </c>
      <c r="U71" s="1095"/>
      <c r="V71" s="1096" t="s">
        <v>9</v>
      </c>
      <c r="W71" s="1097"/>
      <c r="X71" s="1092" t="s">
        <v>10</v>
      </c>
      <c r="Y71" s="1118"/>
      <c r="Z71" s="1121"/>
      <c r="AA71" s="1114"/>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row>
    <row r="72" spans="1:67" ht="21.95" customHeight="1" thickBot="1">
      <c r="A72" s="1081"/>
      <c r="B72" s="1100"/>
      <c r="C72" s="1084"/>
      <c r="D72" s="1084"/>
      <c r="E72" s="1084"/>
      <c r="F72" s="1084"/>
      <c r="G72" s="1084"/>
      <c r="H72" s="1084"/>
      <c r="I72" s="1084"/>
      <c r="J72" s="1084"/>
      <c r="K72" s="513" t="s">
        <v>44</v>
      </c>
      <c r="L72" s="1082"/>
      <c r="M72" s="1101"/>
      <c r="N72" s="1109"/>
      <c r="O72" s="289" t="s">
        <v>107</v>
      </c>
      <c r="P72" s="287" t="s">
        <v>108</v>
      </c>
      <c r="Q72" s="307" t="s">
        <v>107</v>
      </c>
      <c r="R72" s="288" t="s">
        <v>108</v>
      </c>
      <c r="S72" s="1093"/>
      <c r="T72" s="289" t="s">
        <v>107</v>
      </c>
      <c r="U72" s="287" t="s">
        <v>108</v>
      </c>
      <c r="V72" s="307" t="s">
        <v>107</v>
      </c>
      <c r="W72" s="288" t="s">
        <v>108</v>
      </c>
      <c r="X72" s="1093"/>
      <c r="Y72" s="1119"/>
      <c r="Z72" s="1122"/>
      <c r="AA72" s="1115"/>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row>
    <row r="73" spans="1:67" s="252" customFormat="1" ht="106.5" customHeight="1">
      <c r="A73" s="230">
        <v>37</v>
      </c>
      <c r="B73" s="240" t="s">
        <v>267</v>
      </c>
      <c r="C73" s="240" t="s">
        <v>753</v>
      </c>
      <c r="D73" s="253" t="s">
        <v>603</v>
      </c>
      <c r="E73" s="240" t="s">
        <v>268</v>
      </c>
      <c r="F73" s="240" t="s">
        <v>563</v>
      </c>
      <c r="G73" s="254">
        <v>42979</v>
      </c>
      <c r="H73" s="254">
        <v>43221</v>
      </c>
      <c r="I73" s="240" t="s">
        <v>604</v>
      </c>
      <c r="J73" s="240" t="s">
        <v>67</v>
      </c>
      <c r="K73" s="242" t="s">
        <v>605</v>
      </c>
      <c r="L73" s="177">
        <v>37</v>
      </c>
      <c r="M73" s="240" t="s">
        <v>267</v>
      </c>
      <c r="N73" s="240" t="s">
        <v>606</v>
      </c>
      <c r="O73" s="413"/>
      <c r="P73" s="377">
        <v>112</v>
      </c>
      <c r="Q73" s="383"/>
      <c r="R73" s="383">
        <v>107</v>
      </c>
      <c r="S73" s="389">
        <v>219</v>
      </c>
      <c r="T73" s="380"/>
      <c r="U73" s="380"/>
      <c r="V73" s="386"/>
      <c r="W73" s="386"/>
      <c r="X73" s="392"/>
      <c r="Y73" s="396">
        <v>219</v>
      </c>
      <c r="Z73" s="405">
        <v>0</v>
      </c>
      <c r="AA73" s="404">
        <f>SUM(Y73:Z73)</f>
        <v>219</v>
      </c>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row>
    <row r="74" spans="1:67" s="252" customFormat="1" ht="167.25" customHeight="1">
      <c r="A74" s="641">
        <v>38</v>
      </c>
      <c r="B74" s="516" t="s">
        <v>607</v>
      </c>
      <c r="C74" s="516" t="s">
        <v>753</v>
      </c>
      <c r="D74" s="642" t="s">
        <v>608</v>
      </c>
      <c r="E74" s="516" t="s">
        <v>599</v>
      </c>
      <c r="F74" s="516" t="s">
        <v>445</v>
      </c>
      <c r="G74" s="628">
        <v>43347</v>
      </c>
      <c r="H74" s="628">
        <v>43375</v>
      </c>
      <c r="I74" s="516" t="s">
        <v>258</v>
      </c>
      <c r="J74" s="516" t="s">
        <v>67</v>
      </c>
      <c r="K74" s="630" t="s">
        <v>609</v>
      </c>
      <c r="L74" s="641">
        <v>38</v>
      </c>
      <c r="M74" s="516" t="s">
        <v>607</v>
      </c>
      <c r="N74" s="516" t="s">
        <v>610</v>
      </c>
      <c r="O74" s="414"/>
      <c r="P74" s="378">
        <v>35</v>
      </c>
      <c r="Q74" s="384"/>
      <c r="R74" s="384">
        <v>35</v>
      </c>
      <c r="S74" s="390">
        <v>70</v>
      </c>
      <c r="T74" s="381"/>
      <c r="U74" s="381">
        <v>3</v>
      </c>
      <c r="V74" s="387"/>
      <c r="W74" s="387">
        <v>11</v>
      </c>
      <c r="X74" s="266">
        <v>14</v>
      </c>
      <c r="Y74" s="397"/>
      <c r="Z74" s="406"/>
      <c r="AA74" s="404">
        <v>84</v>
      </c>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row>
    <row r="75" spans="1:67" s="252" customFormat="1" ht="177.75" customHeight="1">
      <c r="A75" s="225">
        <v>39</v>
      </c>
      <c r="B75" s="81" t="s">
        <v>611</v>
      </c>
      <c r="C75" s="81" t="s">
        <v>753</v>
      </c>
      <c r="D75" s="251" t="s">
        <v>612</v>
      </c>
      <c r="E75" s="81" t="s">
        <v>613</v>
      </c>
      <c r="F75" s="81" t="s">
        <v>445</v>
      </c>
      <c r="G75" s="82">
        <v>43037</v>
      </c>
      <c r="H75" s="82">
        <v>43191</v>
      </c>
      <c r="I75" s="81" t="s">
        <v>614</v>
      </c>
      <c r="J75" s="81" t="s">
        <v>67</v>
      </c>
      <c r="K75" s="243" t="s">
        <v>595</v>
      </c>
      <c r="L75" s="225">
        <v>39</v>
      </c>
      <c r="M75" s="81" t="s">
        <v>611</v>
      </c>
      <c r="N75" s="81" t="s">
        <v>615</v>
      </c>
      <c r="O75" s="414"/>
      <c r="P75" s="378">
        <v>0</v>
      </c>
      <c r="Q75" s="384">
        <v>0</v>
      </c>
      <c r="R75" s="384">
        <v>0</v>
      </c>
      <c r="S75" s="390">
        <v>0</v>
      </c>
      <c r="T75" s="381"/>
      <c r="U75" s="381">
        <v>32</v>
      </c>
      <c r="V75" s="387">
        <v>0</v>
      </c>
      <c r="W75" s="387">
        <v>32</v>
      </c>
      <c r="X75" s="266">
        <v>64</v>
      </c>
      <c r="Y75" s="397">
        <v>64</v>
      </c>
      <c r="Z75" s="406"/>
      <c r="AA75" s="404">
        <f>SUM(Y75:Z75)</f>
        <v>64</v>
      </c>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row>
    <row r="76" spans="1:67" s="252" customFormat="1" ht="294.75" customHeight="1" thickBot="1">
      <c r="A76" s="643">
        <v>40</v>
      </c>
      <c r="B76" s="517" t="s">
        <v>616</v>
      </c>
      <c r="C76" s="517" t="s">
        <v>753</v>
      </c>
      <c r="D76" s="644" t="s">
        <v>617</v>
      </c>
      <c r="E76" s="517" t="s">
        <v>311</v>
      </c>
      <c r="F76" s="517" t="s">
        <v>445</v>
      </c>
      <c r="G76" s="634">
        <v>43009</v>
      </c>
      <c r="H76" s="634">
        <v>43040</v>
      </c>
      <c r="I76" s="517" t="s">
        <v>618</v>
      </c>
      <c r="J76" s="517" t="s">
        <v>67</v>
      </c>
      <c r="K76" s="637" t="s">
        <v>619</v>
      </c>
      <c r="L76" s="643">
        <v>40</v>
      </c>
      <c r="M76" s="517" t="s">
        <v>616</v>
      </c>
      <c r="N76" s="517" t="s">
        <v>620</v>
      </c>
      <c r="O76" s="415"/>
      <c r="P76" s="379">
        <v>25</v>
      </c>
      <c r="Q76" s="385"/>
      <c r="R76" s="385">
        <v>25</v>
      </c>
      <c r="S76" s="391">
        <v>50</v>
      </c>
      <c r="T76" s="382"/>
      <c r="U76" s="382"/>
      <c r="V76" s="388"/>
      <c r="W76" s="388"/>
      <c r="X76" s="393">
        <v>50</v>
      </c>
      <c r="Y76" s="398">
        <v>50</v>
      </c>
      <c r="Z76" s="407"/>
      <c r="AA76" s="412">
        <f>SUM(Y76:Z76)</f>
        <v>50</v>
      </c>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row>
    <row r="77" spans="1:67" ht="36.75" customHeight="1" thickBot="1">
      <c r="A77" s="1079" t="s">
        <v>353</v>
      </c>
      <c r="B77" s="1079"/>
      <c r="C77" s="1079"/>
      <c r="D77" s="1079"/>
      <c r="E77" s="1079"/>
      <c r="F77" s="1079"/>
      <c r="G77" s="1079"/>
      <c r="H77" s="1079"/>
      <c r="I77" s="1079"/>
      <c r="J77" s="1079"/>
      <c r="K77" s="264">
        <v>51</v>
      </c>
      <c r="L77" s="1078" t="s">
        <v>352</v>
      </c>
      <c r="M77" s="1078"/>
      <c r="N77" s="1078"/>
      <c r="O77" s="1078"/>
      <c r="P77" s="1078"/>
      <c r="Q77" s="1078"/>
      <c r="R77" s="1078"/>
      <c r="S77" s="1078"/>
      <c r="T77" s="1078"/>
      <c r="U77" s="1078"/>
      <c r="V77" s="1078"/>
      <c r="W77" s="1078"/>
      <c r="X77" s="1078"/>
      <c r="Y77" s="1078"/>
      <c r="Z77" s="1078"/>
      <c r="AA77" s="264">
        <v>52</v>
      </c>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row>
    <row r="78" spans="1:67" ht="21.95" customHeight="1" thickBot="1">
      <c r="A78" s="1080" t="s">
        <v>106</v>
      </c>
      <c r="B78" s="1107" t="s">
        <v>28</v>
      </c>
      <c r="C78" s="1083" t="s">
        <v>261</v>
      </c>
      <c r="D78" s="1083" t="s">
        <v>32</v>
      </c>
      <c r="E78" s="511" t="s">
        <v>34</v>
      </c>
      <c r="F78" s="1083" t="s">
        <v>36</v>
      </c>
      <c r="G78" s="1083" t="s">
        <v>37</v>
      </c>
      <c r="H78" s="1083" t="s">
        <v>37</v>
      </c>
      <c r="I78" s="1083" t="s">
        <v>24</v>
      </c>
      <c r="J78" s="1083" t="s">
        <v>282</v>
      </c>
      <c r="K78" s="512" t="s">
        <v>41</v>
      </c>
      <c r="L78" s="1080" t="s">
        <v>106</v>
      </c>
      <c r="M78" s="1107" t="s">
        <v>28</v>
      </c>
      <c r="N78" s="1102" t="s">
        <v>40</v>
      </c>
      <c r="O78" s="1123" t="s">
        <v>5</v>
      </c>
      <c r="P78" s="1123"/>
      <c r="Q78" s="1123"/>
      <c r="R78" s="1123"/>
      <c r="S78" s="1123"/>
      <c r="T78" s="1123"/>
      <c r="U78" s="1123"/>
      <c r="V78" s="1123"/>
      <c r="W78" s="1123"/>
      <c r="X78" s="1123"/>
      <c r="Y78" s="1123"/>
      <c r="Z78" s="1124"/>
      <c r="AA78" s="1113" t="s">
        <v>102</v>
      </c>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row>
    <row r="79" spans="1:67" ht="21.95" customHeight="1" thickBot="1">
      <c r="A79" s="1081"/>
      <c r="B79" s="1100"/>
      <c r="C79" s="1084"/>
      <c r="D79" s="1084"/>
      <c r="E79" s="510" t="s">
        <v>35</v>
      </c>
      <c r="F79" s="1084"/>
      <c r="G79" s="1084"/>
      <c r="H79" s="1084"/>
      <c r="I79" s="1084"/>
      <c r="J79" s="1084"/>
      <c r="K79" s="513" t="s">
        <v>42</v>
      </c>
      <c r="L79" s="1081"/>
      <c r="M79" s="1100"/>
      <c r="N79" s="1103"/>
      <c r="O79" s="897" t="s">
        <v>112</v>
      </c>
      <c r="P79" s="897"/>
      <c r="Q79" s="897"/>
      <c r="R79" s="897"/>
      <c r="S79" s="402">
        <v>18</v>
      </c>
      <c r="T79" s="1116" t="s">
        <v>113</v>
      </c>
      <c r="U79" s="1116"/>
      <c r="V79" s="1116"/>
      <c r="W79" s="1116"/>
      <c r="X79" s="403">
        <v>18</v>
      </c>
      <c r="Y79" s="1117" t="s">
        <v>6</v>
      </c>
      <c r="Z79" s="1120" t="s">
        <v>7</v>
      </c>
      <c r="AA79" s="1114"/>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row>
    <row r="80" spans="1:67" ht="21.95" customHeight="1" thickBot="1">
      <c r="A80" s="1081"/>
      <c r="B80" s="1100" t="s">
        <v>29</v>
      </c>
      <c r="C80" s="1084" t="s">
        <v>260</v>
      </c>
      <c r="D80" s="1084" t="s">
        <v>33</v>
      </c>
      <c r="E80" s="1084" t="s">
        <v>33</v>
      </c>
      <c r="F80" s="1084" t="s">
        <v>33</v>
      </c>
      <c r="G80" s="1084" t="s">
        <v>38</v>
      </c>
      <c r="H80" s="1084" t="s">
        <v>39</v>
      </c>
      <c r="I80" s="1084" t="s">
        <v>33</v>
      </c>
      <c r="J80" s="1084" t="s">
        <v>283</v>
      </c>
      <c r="K80" s="513" t="s">
        <v>43</v>
      </c>
      <c r="L80" s="1081"/>
      <c r="M80" s="1100" t="s">
        <v>29</v>
      </c>
      <c r="N80" s="1103" t="s">
        <v>33</v>
      </c>
      <c r="O80" s="1108" t="s">
        <v>8</v>
      </c>
      <c r="P80" s="1095"/>
      <c r="Q80" s="1096" t="s">
        <v>9</v>
      </c>
      <c r="R80" s="1097"/>
      <c r="S80" s="1092" t="s">
        <v>10</v>
      </c>
      <c r="T80" s="1094" t="s">
        <v>8</v>
      </c>
      <c r="U80" s="1095"/>
      <c r="V80" s="1096" t="s">
        <v>9</v>
      </c>
      <c r="W80" s="1097"/>
      <c r="X80" s="1092" t="s">
        <v>10</v>
      </c>
      <c r="Y80" s="1118"/>
      <c r="Z80" s="1121"/>
      <c r="AA80" s="1114"/>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row>
    <row r="81" spans="1:67" ht="21.95" customHeight="1" thickBot="1">
      <c r="A81" s="1082"/>
      <c r="B81" s="1101"/>
      <c r="C81" s="1125"/>
      <c r="D81" s="1125"/>
      <c r="E81" s="1125"/>
      <c r="F81" s="1125"/>
      <c r="G81" s="1125"/>
      <c r="H81" s="1125"/>
      <c r="I81" s="1125"/>
      <c r="J81" s="1125"/>
      <c r="K81" s="514" t="s">
        <v>44</v>
      </c>
      <c r="L81" s="1082"/>
      <c r="M81" s="1101"/>
      <c r="N81" s="1109"/>
      <c r="O81" s="289" t="s">
        <v>107</v>
      </c>
      <c r="P81" s="287" t="s">
        <v>108</v>
      </c>
      <c r="Q81" s="307" t="s">
        <v>107</v>
      </c>
      <c r="R81" s="288" t="s">
        <v>108</v>
      </c>
      <c r="S81" s="1093"/>
      <c r="T81" s="289" t="s">
        <v>107</v>
      </c>
      <c r="U81" s="287" t="s">
        <v>108</v>
      </c>
      <c r="V81" s="307" t="s">
        <v>107</v>
      </c>
      <c r="W81" s="288" t="s">
        <v>108</v>
      </c>
      <c r="X81" s="1093"/>
      <c r="Y81" s="1119"/>
      <c r="Z81" s="1122"/>
      <c r="AA81" s="1115"/>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row>
    <row r="82" spans="1:67" s="252" customFormat="1" ht="124.5" customHeight="1">
      <c r="A82" s="177">
        <v>41</v>
      </c>
      <c r="B82" s="76" t="s">
        <v>621</v>
      </c>
      <c r="C82" s="76" t="s">
        <v>753</v>
      </c>
      <c r="D82" s="261" t="s">
        <v>622</v>
      </c>
      <c r="E82" s="76" t="s">
        <v>599</v>
      </c>
      <c r="F82" s="76" t="s">
        <v>445</v>
      </c>
      <c r="G82" s="77">
        <v>43051</v>
      </c>
      <c r="H82" s="77">
        <v>43059</v>
      </c>
      <c r="I82" s="76" t="s">
        <v>594</v>
      </c>
      <c r="J82" s="76" t="s">
        <v>67</v>
      </c>
      <c r="K82" s="262" t="s">
        <v>274</v>
      </c>
      <c r="L82" s="177">
        <v>41</v>
      </c>
      <c r="M82" s="265" t="s">
        <v>621</v>
      </c>
      <c r="N82" s="76" t="s">
        <v>623</v>
      </c>
      <c r="O82" s="377"/>
      <c r="P82" s="377">
        <v>50</v>
      </c>
      <c r="Q82" s="383"/>
      <c r="R82" s="383">
        <v>50</v>
      </c>
      <c r="S82" s="389">
        <v>100</v>
      </c>
      <c r="T82" s="380"/>
      <c r="U82" s="380"/>
      <c r="V82" s="386"/>
      <c r="W82" s="386"/>
      <c r="X82" s="392"/>
      <c r="Y82" s="396">
        <v>100</v>
      </c>
      <c r="Z82" s="405"/>
      <c r="AA82" s="404">
        <f>SUM(Y82:Z82)</f>
        <v>100</v>
      </c>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row>
    <row r="83" spans="1:67" s="252" customFormat="1" ht="197.25" customHeight="1">
      <c r="A83" s="641">
        <v>42</v>
      </c>
      <c r="B83" s="516" t="s">
        <v>624</v>
      </c>
      <c r="C83" s="516" t="s">
        <v>753</v>
      </c>
      <c r="D83" s="642" t="s">
        <v>625</v>
      </c>
      <c r="E83" s="516" t="s">
        <v>268</v>
      </c>
      <c r="F83" s="516" t="s">
        <v>544</v>
      </c>
      <c r="G83" s="628">
        <v>43430</v>
      </c>
      <c r="H83" s="628">
        <v>43437</v>
      </c>
      <c r="I83" s="516" t="s">
        <v>594</v>
      </c>
      <c r="J83" s="516" t="s">
        <v>67</v>
      </c>
      <c r="K83" s="630" t="s">
        <v>626</v>
      </c>
      <c r="L83" s="641">
        <v>42</v>
      </c>
      <c r="M83" s="624" t="s">
        <v>624</v>
      </c>
      <c r="N83" s="516" t="s">
        <v>627</v>
      </c>
      <c r="O83" s="378"/>
      <c r="P83" s="378"/>
      <c r="Q83" s="384"/>
      <c r="R83" s="384"/>
      <c r="S83" s="390"/>
      <c r="T83" s="381"/>
      <c r="U83" s="381">
        <v>11</v>
      </c>
      <c r="V83" s="387"/>
      <c r="W83" s="387">
        <v>25</v>
      </c>
      <c r="X83" s="266">
        <v>36</v>
      </c>
      <c r="Y83" s="397">
        <v>36</v>
      </c>
      <c r="Z83" s="406"/>
      <c r="AA83" s="404">
        <f>SUM(Y83:Z83)</f>
        <v>36</v>
      </c>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row>
    <row r="84" spans="1:67" s="252" customFormat="1" ht="129.75" customHeight="1">
      <c r="A84" s="225">
        <v>43</v>
      </c>
      <c r="B84" s="81" t="s">
        <v>628</v>
      </c>
      <c r="C84" s="81" t="s">
        <v>753</v>
      </c>
      <c r="D84" s="251" t="s">
        <v>629</v>
      </c>
      <c r="E84" s="81" t="s">
        <v>541</v>
      </c>
      <c r="F84" s="81" t="s">
        <v>544</v>
      </c>
      <c r="G84" s="82" t="s">
        <v>536</v>
      </c>
      <c r="H84" s="82" t="s">
        <v>630</v>
      </c>
      <c r="I84" s="81" t="s">
        <v>631</v>
      </c>
      <c r="J84" s="81" t="s">
        <v>269</v>
      </c>
      <c r="K84" s="243" t="s">
        <v>632</v>
      </c>
      <c r="L84" s="225">
        <v>43</v>
      </c>
      <c r="M84" s="86" t="s">
        <v>628</v>
      </c>
      <c r="N84" s="81" t="s">
        <v>633</v>
      </c>
      <c r="O84" s="378"/>
      <c r="P84" s="378">
        <v>233</v>
      </c>
      <c r="Q84" s="384"/>
      <c r="R84" s="384">
        <v>300</v>
      </c>
      <c r="S84" s="390">
        <v>533</v>
      </c>
      <c r="T84" s="381"/>
      <c r="U84" s="381"/>
      <c r="V84" s="387"/>
      <c r="W84" s="387"/>
      <c r="X84" s="266"/>
      <c r="Y84" s="397">
        <v>533</v>
      </c>
      <c r="Z84" s="406"/>
      <c r="AA84" s="404">
        <f>SUM(Y84:Z84)</f>
        <v>533</v>
      </c>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row>
    <row r="85" spans="1:67" s="4" customFormat="1" ht="104.25" customHeight="1">
      <c r="A85" s="641">
        <v>45</v>
      </c>
      <c r="B85" s="516" t="s">
        <v>754</v>
      </c>
      <c r="C85" s="516" t="s">
        <v>907</v>
      </c>
      <c r="D85" s="642" t="s">
        <v>755</v>
      </c>
      <c r="E85" s="516" t="s">
        <v>237</v>
      </c>
      <c r="F85" s="516" t="s">
        <v>238</v>
      </c>
      <c r="G85" s="628">
        <v>43101</v>
      </c>
      <c r="H85" s="628">
        <v>43100</v>
      </c>
      <c r="I85" s="516" t="s">
        <v>756</v>
      </c>
      <c r="J85" s="516" t="s">
        <v>757</v>
      </c>
      <c r="K85" s="630" t="s">
        <v>758</v>
      </c>
      <c r="L85" s="641">
        <v>45</v>
      </c>
      <c r="M85" s="624" t="s">
        <v>754</v>
      </c>
      <c r="N85" s="516" t="s">
        <v>759</v>
      </c>
      <c r="O85" s="378">
        <v>130</v>
      </c>
      <c r="P85" s="378">
        <v>177</v>
      </c>
      <c r="Q85" s="384">
        <v>87</v>
      </c>
      <c r="R85" s="384">
        <v>166</v>
      </c>
      <c r="S85" s="390">
        <f>SUM(O85:R85)</f>
        <v>560</v>
      </c>
      <c r="T85" s="381">
        <v>98</v>
      </c>
      <c r="U85" s="381">
        <v>43</v>
      </c>
      <c r="V85" s="387">
        <v>98</v>
      </c>
      <c r="W85" s="387">
        <v>22</v>
      </c>
      <c r="X85" s="266">
        <v>261</v>
      </c>
      <c r="Y85" s="397">
        <v>595</v>
      </c>
      <c r="Z85" s="406">
        <v>226</v>
      </c>
      <c r="AA85" s="404">
        <f>SUM(Y85:Z85)</f>
        <v>821</v>
      </c>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row>
    <row r="86" spans="1:67" s="4" customFormat="1" ht="89.25" customHeight="1" thickBot="1">
      <c r="A86" s="263">
        <v>46</v>
      </c>
      <c r="B86" s="94" t="s">
        <v>760</v>
      </c>
      <c r="C86" s="94" t="s">
        <v>907</v>
      </c>
      <c r="D86" s="256" t="s">
        <v>761</v>
      </c>
      <c r="E86" s="94" t="s">
        <v>237</v>
      </c>
      <c r="F86" s="94" t="s">
        <v>238</v>
      </c>
      <c r="G86" s="95">
        <v>42736</v>
      </c>
      <c r="H86" s="95">
        <v>43100</v>
      </c>
      <c r="I86" s="94" t="s">
        <v>756</v>
      </c>
      <c r="J86" s="94" t="s">
        <v>757</v>
      </c>
      <c r="K86" s="184" t="s">
        <v>758</v>
      </c>
      <c r="L86" s="263">
        <v>46</v>
      </c>
      <c r="M86" s="245" t="s">
        <v>760</v>
      </c>
      <c r="N86" s="94" t="s">
        <v>759</v>
      </c>
      <c r="O86" s="379">
        <v>13</v>
      </c>
      <c r="P86" s="379">
        <v>43</v>
      </c>
      <c r="Q86" s="385">
        <v>12</v>
      </c>
      <c r="R86" s="385">
        <v>34</v>
      </c>
      <c r="S86" s="391">
        <v>102</v>
      </c>
      <c r="T86" s="382">
        <v>2</v>
      </c>
      <c r="U86" s="382">
        <v>5</v>
      </c>
      <c r="V86" s="388">
        <v>3</v>
      </c>
      <c r="W86" s="388">
        <v>2</v>
      </c>
      <c r="X86" s="393">
        <v>12</v>
      </c>
      <c r="Y86" s="398">
        <v>89</v>
      </c>
      <c r="Z86" s="407">
        <v>25</v>
      </c>
      <c r="AA86" s="412">
        <f>SUM(Y86:Z86)</f>
        <v>114</v>
      </c>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row>
    <row r="87" spans="1:67" ht="36.75" customHeight="1" thickBot="1">
      <c r="A87" s="1078" t="s">
        <v>353</v>
      </c>
      <c r="B87" s="1078"/>
      <c r="C87" s="1078"/>
      <c r="D87" s="1078"/>
      <c r="E87" s="1078"/>
      <c r="F87" s="1078"/>
      <c r="G87" s="1078"/>
      <c r="H87" s="1078"/>
      <c r="I87" s="1078"/>
      <c r="J87" s="1078"/>
      <c r="K87" s="264">
        <v>53</v>
      </c>
      <c r="L87" s="840" t="s">
        <v>352</v>
      </c>
      <c r="M87" s="840"/>
      <c r="N87" s="840"/>
      <c r="O87" s="1078"/>
      <c r="P87" s="1078"/>
      <c r="Q87" s="1078"/>
      <c r="R87" s="1078"/>
      <c r="S87" s="1078"/>
      <c r="T87" s="1078"/>
      <c r="U87" s="1078"/>
      <c r="V87" s="1078"/>
      <c r="W87" s="1078"/>
      <c r="X87" s="1078"/>
      <c r="Y87" s="1078"/>
      <c r="Z87" s="1078"/>
      <c r="AA87" s="264">
        <v>54</v>
      </c>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row>
    <row r="88" spans="1:67" ht="21.95" customHeight="1" thickBot="1">
      <c r="A88" s="1080" t="s">
        <v>106</v>
      </c>
      <c r="B88" s="1107" t="s">
        <v>28</v>
      </c>
      <c r="C88" s="1083" t="s">
        <v>261</v>
      </c>
      <c r="D88" s="1083" t="s">
        <v>32</v>
      </c>
      <c r="E88" s="511" t="s">
        <v>34</v>
      </c>
      <c r="F88" s="1083" t="s">
        <v>36</v>
      </c>
      <c r="G88" s="1083" t="s">
        <v>37</v>
      </c>
      <c r="H88" s="1083" t="s">
        <v>37</v>
      </c>
      <c r="I88" s="1083" t="s">
        <v>24</v>
      </c>
      <c r="J88" s="1083" t="s">
        <v>282</v>
      </c>
      <c r="K88" s="512" t="s">
        <v>41</v>
      </c>
      <c r="L88" s="1080" t="s">
        <v>106</v>
      </c>
      <c r="M88" s="1085" t="s">
        <v>28</v>
      </c>
      <c r="N88" s="1102" t="s">
        <v>40</v>
      </c>
      <c r="O88" s="1123" t="s">
        <v>5</v>
      </c>
      <c r="P88" s="1123"/>
      <c r="Q88" s="1123"/>
      <c r="R88" s="1123"/>
      <c r="S88" s="1123"/>
      <c r="T88" s="1123"/>
      <c r="U88" s="1123"/>
      <c r="V88" s="1123"/>
      <c r="W88" s="1123"/>
      <c r="X88" s="1123"/>
      <c r="Y88" s="1123"/>
      <c r="Z88" s="1124"/>
      <c r="AA88" s="1113" t="s">
        <v>102</v>
      </c>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row>
    <row r="89" spans="1:67" ht="21.95" customHeight="1" thickBot="1">
      <c r="A89" s="1081"/>
      <c r="B89" s="1100"/>
      <c r="C89" s="1084"/>
      <c r="D89" s="1084"/>
      <c r="E89" s="510" t="s">
        <v>35</v>
      </c>
      <c r="F89" s="1084"/>
      <c r="G89" s="1084"/>
      <c r="H89" s="1084"/>
      <c r="I89" s="1084"/>
      <c r="J89" s="1084"/>
      <c r="K89" s="513" t="s">
        <v>42</v>
      </c>
      <c r="L89" s="1081"/>
      <c r="M89" s="1086"/>
      <c r="N89" s="1103"/>
      <c r="O89" s="897" t="s">
        <v>112</v>
      </c>
      <c r="P89" s="897"/>
      <c r="Q89" s="897"/>
      <c r="R89" s="897"/>
      <c r="S89" s="402">
        <v>18</v>
      </c>
      <c r="T89" s="1116" t="s">
        <v>113</v>
      </c>
      <c r="U89" s="1116"/>
      <c r="V89" s="1116"/>
      <c r="W89" s="1116"/>
      <c r="X89" s="403">
        <v>18</v>
      </c>
      <c r="Y89" s="1117" t="s">
        <v>6</v>
      </c>
      <c r="Z89" s="1120" t="s">
        <v>7</v>
      </c>
      <c r="AA89" s="1114"/>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row>
    <row r="90" spans="1:67" ht="21.95" customHeight="1" thickBot="1">
      <c r="A90" s="1081"/>
      <c r="B90" s="1100" t="s">
        <v>29</v>
      </c>
      <c r="C90" s="1084" t="s">
        <v>260</v>
      </c>
      <c r="D90" s="1084" t="s">
        <v>33</v>
      </c>
      <c r="E90" s="1084" t="s">
        <v>33</v>
      </c>
      <c r="F90" s="1084" t="s">
        <v>33</v>
      </c>
      <c r="G90" s="1084" t="s">
        <v>38</v>
      </c>
      <c r="H90" s="1084" t="s">
        <v>39</v>
      </c>
      <c r="I90" s="1084" t="s">
        <v>33</v>
      </c>
      <c r="J90" s="1084" t="s">
        <v>283</v>
      </c>
      <c r="K90" s="513" t="s">
        <v>43</v>
      </c>
      <c r="L90" s="1081"/>
      <c r="M90" s="1086" t="s">
        <v>29</v>
      </c>
      <c r="N90" s="1103" t="s">
        <v>33</v>
      </c>
      <c r="O90" s="1108" t="s">
        <v>8</v>
      </c>
      <c r="P90" s="1095"/>
      <c r="Q90" s="1096" t="s">
        <v>9</v>
      </c>
      <c r="R90" s="1097"/>
      <c r="S90" s="1092" t="s">
        <v>10</v>
      </c>
      <c r="T90" s="1094" t="s">
        <v>8</v>
      </c>
      <c r="U90" s="1095"/>
      <c r="V90" s="1096" t="s">
        <v>9</v>
      </c>
      <c r="W90" s="1097"/>
      <c r="X90" s="1092" t="s">
        <v>10</v>
      </c>
      <c r="Y90" s="1118"/>
      <c r="Z90" s="1121"/>
      <c r="AA90" s="1114"/>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row>
    <row r="91" spans="1:67" ht="21.95" customHeight="1" thickBot="1">
      <c r="A91" s="1081"/>
      <c r="B91" s="1100"/>
      <c r="C91" s="1084"/>
      <c r="D91" s="1084"/>
      <c r="E91" s="1084"/>
      <c r="F91" s="1084"/>
      <c r="G91" s="1084"/>
      <c r="H91" s="1084"/>
      <c r="I91" s="1084"/>
      <c r="J91" s="1084"/>
      <c r="K91" s="513" t="s">
        <v>44</v>
      </c>
      <c r="L91" s="1082"/>
      <c r="M91" s="1089"/>
      <c r="N91" s="1109"/>
      <c r="O91" s="289" t="s">
        <v>107</v>
      </c>
      <c r="P91" s="287" t="s">
        <v>108</v>
      </c>
      <c r="Q91" s="307" t="s">
        <v>107</v>
      </c>
      <c r="R91" s="288" t="s">
        <v>108</v>
      </c>
      <c r="S91" s="1093"/>
      <c r="T91" s="289" t="s">
        <v>107</v>
      </c>
      <c r="U91" s="287" t="s">
        <v>108</v>
      </c>
      <c r="V91" s="307" t="s">
        <v>107</v>
      </c>
      <c r="W91" s="288" t="s">
        <v>108</v>
      </c>
      <c r="X91" s="1093"/>
      <c r="Y91" s="1119"/>
      <c r="Z91" s="1122"/>
      <c r="AA91" s="1115"/>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row>
    <row r="92" spans="1:67" s="4" customFormat="1" ht="118.5" customHeight="1">
      <c r="A92" s="503">
        <v>47</v>
      </c>
      <c r="B92" s="240"/>
      <c r="C92" s="240" t="s">
        <v>907</v>
      </c>
      <c r="D92" s="253" t="s">
        <v>762</v>
      </c>
      <c r="E92" s="240" t="s">
        <v>237</v>
      </c>
      <c r="F92" s="240" t="s">
        <v>238</v>
      </c>
      <c r="G92" s="254">
        <v>42736</v>
      </c>
      <c r="H92" s="254">
        <v>43100</v>
      </c>
      <c r="I92" s="240" t="s">
        <v>756</v>
      </c>
      <c r="J92" s="240" t="s">
        <v>757</v>
      </c>
      <c r="K92" s="242" t="s">
        <v>758</v>
      </c>
      <c r="L92" s="75">
        <v>47</v>
      </c>
      <c r="M92" s="244"/>
      <c r="N92" s="76" t="s">
        <v>763</v>
      </c>
      <c r="O92" s="414">
        <v>6</v>
      </c>
      <c r="P92" s="378">
        <v>0</v>
      </c>
      <c r="Q92" s="384">
        <v>6</v>
      </c>
      <c r="R92" s="384">
        <v>0</v>
      </c>
      <c r="S92" s="390">
        <v>12</v>
      </c>
      <c r="T92" s="381">
        <v>0</v>
      </c>
      <c r="U92" s="381">
        <v>0</v>
      </c>
      <c r="V92" s="387">
        <v>0</v>
      </c>
      <c r="W92" s="387">
        <v>0</v>
      </c>
      <c r="X92" s="266">
        <v>0</v>
      </c>
      <c r="Y92" s="397">
        <v>9</v>
      </c>
      <c r="Z92" s="406">
        <v>3</v>
      </c>
      <c r="AA92" s="404">
        <f>SUM(Y92:Z92)</f>
        <v>12</v>
      </c>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row>
    <row r="93" spans="1:67" s="4" customFormat="1" ht="98.25" customHeight="1">
      <c r="A93" s="641">
        <v>48</v>
      </c>
      <c r="B93" s="516"/>
      <c r="C93" s="516" t="s">
        <v>907</v>
      </c>
      <c r="D93" s="642" t="s">
        <v>764</v>
      </c>
      <c r="E93" s="516" t="s">
        <v>237</v>
      </c>
      <c r="F93" s="516" t="s">
        <v>238</v>
      </c>
      <c r="G93" s="628">
        <v>42736</v>
      </c>
      <c r="H93" s="628">
        <v>43100</v>
      </c>
      <c r="I93" s="516" t="s">
        <v>756</v>
      </c>
      <c r="J93" s="516" t="s">
        <v>757</v>
      </c>
      <c r="K93" s="630" t="s">
        <v>758</v>
      </c>
      <c r="L93" s="641">
        <v>48</v>
      </c>
      <c r="M93" s="624"/>
      <c r="N93" s="516" t="s">
        <v>763</v>
      </c>
      <c r="O93" s="414">
        <v>31</v>
      </c>
      <c r="P93" s="378">
        <v>0</v>
      </c>
      <c r="Q93" s="384">
        <v>25</v>
      </c>
      <c r="R93" s="384">
        <v>0</v>
      </c>
      <c r="S93" s="390">
        <v>56</v>
      </c>
      <c r="T93" s="381">
        <v>10</v>
      </c>
      <c r="U93" s="381">
        <v>0</v>
      </c>
      <c r="V93" s="387">
        <v>7</v>
      </c>
      <c r="W93" s="387">
        <v>0</v>
      </c>
      <c r="X93" s="266">
        <v>17</v>
      </c>
      <c r="Y93" s="397">
        <v>37</v>
      </c>
      <c r="Z93" s="406">
        <v>36</v>
      </c>
      <c r="AA93" s="404">
        <f>SUM(Y93:Z93)</f>
        <v>73</v>
      </c>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row>
    <row r="94" spans="1:67" s="4" customFormat="1" ht="90" customHeight="1">
      <c r="A94" s="260">
        <v>49</v>
      </c>
      <c r="B94" s="81"/>
      <c r="C94" s="81" t="s">
        <v>907</v>
      </c>
      <c r="D94" s="251" t="s">
        <v>765</v>
      </c>
      <c r="E94" s="81" t="s">
        <v>237</v>
      </c>
      <c r="F94" s="81" t="s">
        <v>238</v>
      </c>
      <c r="G94" s="82">
        <v>42736</v>
      </c>
      <c r="H94" s="82">
        <v>43100</v>
      </c>
      <c r="I94" s="81" t="s">
        <v>756</v>
      </c>
      <c r="J94" s="81" t="s">
        <v>757</v>
      </c>
      <c r="K94" s="243" t="s">
        <v>758</v>
      </c>
      <c r="L94" s="260">
        <v>49</v>
      </c>
      <c r="M94" s="86"/>
      <c r="N94" s="81" t="s">
        <v>766</v>
      </c>
      <c r="O94" s="414">
        <v>75</v>
      </c>
      <c r="P94" s="378">
        <v>25</v>
      </c>
      <c r="Q94" s="384">
        <v>33</v>
      </c>
      <c r="R94" s="384">
        <v>34</v>
      </c>
      <c r="S94" s="390"/>
      <c r="T94" s="381">
        <v>20</v>
      </c>
      <c r="U94" s="381">
        <v>38</v>
      </c>
      <c r="V94" s="387">
        <v>25</v>
      </c>
      <c r="W94" s="387">
        <v>7</v>
      </c>
      <c r="X94" s="266">
        <f>SUM(T94:W94)</f>
        <v>90</v>
      </c>
      <c r="Y94" s="397">
        <v>127</v>
      </c>
      <c r="Z94" s="406">
        <v>130</v>
      </c>
      <c r="AA94" s="404">
        <f>SUM(Y94:Z94)</f>
        <v>257</v>
      </c>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row>
    <row r="95" spans="1:67" s="4" customFormat="1" ht="96" customHeight="1">
      <c r="A95" s="641">
        <v>50</v>
      </c>
      <c r="B95" s="516" t="s">
        <v>767</v>
      </c>
      <c r="C95" s="516" t="s">
        <v>907</v>
      </c>
      <c r="D95" s="642" t="s">
        <v>768</v>
      </c>
      <c r="E95" s="165" t="s">
        <v>237</v>
      </c>
      <c r="F95" s="165" t="s">
        <v>238</v>
      </c>
      <c r="G95" s="628">
        <v>42370</v>
      </c>
      <c r="H95" s="628">
        <v>43100</v>
      </c>
      <c r="I95" s="165" t="s">
        <v>756</v>
      </c>
      <c r="J95" s="165" t="s">
        <v>67</v>
      </c>
      <c r="K95" s="663" t="s">
        <v>769</v>
      </c>
      <c r="L95" s="641">
        <v>50</v>
      </c>
      <c r="M95" s="624" t="s">
        <v>767</v>
      </c>
      <c r="N95" s="642" t="s">
        <v>770</v>
      </c>
      <c r="O95" s="414">
        <v>1</v>
      </c>
      <c r="P95" s="378">
        <v>22</v>
      </c>
      <c r="Q95" s="384">
        <v>1</v>
      </c>
      <c r="R95" s="384">
        <v>10</v>
      </c>
      <c r="S95" s="390">
        <f>SUM(O95:R95)</f>
        <v>34</v>
      </c>
      <c r="T95" s="381">
        <v>1</v>
      </c>
      <c r="U95" s="381">
        <v>1</v>
      </c>
      <c r="V95" s="387">
        <v>0</v>
      </c>
      <c r="W95" s="387">
        <v>0</v>
      </c>
      <c r="X95" s="266">
        <v>2</v>
      </c>
      <c r="Y95" s="397">
        <v>21</v>
      </c>
      <c r="Z95" s="406">
        <v>15</v>
      </c>
      <c r="AA95" s="404">
        <f>SUM(Y95:Z95)</f>
        <v>36</v>
      </c>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row>
    <row r="96" spans="1:67" s="4" customFormat="1" ht="137.25" customHeight="1" thickBot="1">
      <c r="A96" s="263">
        <v>51</v>
      </c>
      <c r="B96" s="94" t="s">
        <v>771</v>
      </c>
      <c r="C96" s="94" t="s">
        <v>907</v>
      </c>
      <c r="D96" s="256" t="s">
        <v>772</v>
      </c>
      <c r="E96" s="183" t="s">
        <v>237</v>
      </c>
      <c r="F96" s="183" t="s">
        <v>238</v>
      </c>
      <c r="G96" s="95">
        <v>42370</v>
      </c>
      <c r="H96" s="95">
        <v>43100</v>
      </c>
      <c r="I96" s="183" t="s">
        <v>756</v>
      </c>
      <c r="J96" s="183" t="s">
        <v>67</v>
      </c>
      <c r="K96" s="274" t="s">
        <v>769</v>
      </c>
      <c r="L96" s="263">
        <v>51</v>
      </c>
      <c r="M96" s="245" t="s">
        <v>771</v>
      </c>
      <c r="N96" s="94" t="s">
        <v>773</v>
      </c>
      <c r="O96" s="415">
        <v>0</v>
      </c>
      <c r="P96" s="379">
        <v>434</v>
      </c>
      <c r="Q96" s="385">
        <v>33</v>
      </c>
      <c r="R96" s="385">
        <v>144</v>
      </c>
      <c r="S96" s="391">
        <f>SUM(O96:R96)</f>
        <v>611</v>
      </c>
      <c r="T96" s="382">
        <v>8</v>
      </c>
      <c r="U96" s="382">
        <v>2</v>
      </c>
      <c r="V96" s="388">
        <v>0</v>
      </c>
      <c r="W96" s="388">
        <v>0</v>
      </c>
      <c r="X96" s="393">
        <v>10</v>
      </c>
      <c r="Y96" s="398">
        <v>381</v>
      </c>
      <c r="Z96" s="407">
        <v>240</v>
      </c>
      <c r="AA96" s="412">
        <f>SUM(Y96:Z96)</f>
        <v>621</v>
      </c>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row>
    <row r="97" spans="12:67" ht="15">
      <c r="L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row>
    <row r="98" spans="12:67" ht="15">
      <c r="L98" s="8"/>
      <c r="N98" s="1"/>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row>
    <row r="99" spans="12:67" ht="15">
      <c r="L99" s="8"/>
      <c r="N99" s="1"/>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row>
    <row r="100" spans="12:67" ht="15">
      <c r="L100" s="8"/>
      <c r="N100" s="1"/>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row>
    <row r="101" spans="12:67" ht="15">
      <c r="L101" s="8"/>
      <c r="N101" s="1"/>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row>
    <row r="102" spans="12:67" ht="15">
      <c r="L102" s="8"/>
      <c r="N102" s="1"/>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row>
    <row r="103" spans="12:67" ht="15">
      <c r="L103" s="8"/>
      <c r="N103" s="1"/>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row>
    <row r="104" spans="12:67" ht="15">
      <c r="L104" s="8"/>
      <c r="N104" s="1"/>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row>
    <row r="105" spans="12:67" ht="15">
      <c r="L105" s="8"/>
      <c r="N105" s="1"/>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row>
    <row r="106" spans="12:67" ht="15">
      <c r="L106" s="8"/>
      <c r="N106" s="1"/>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row>
    <row r="107" spans="12:67" ht="15">
      <c r="L107" s="8"/>
      <c r="N107" s="1"/>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row>
    <row r="108" spans="12:67" ht="15">
      <c r="L108" s="8"/>
      <c r="N108" s="1"/>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row>
    <row r="109" spans="12:67" ht="15">
      <c r="L109" s="8"/>
      <c r="N109" s="1"/>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row>
    <row r="110" spans="12:67" ht="15">
      <c r="L110" s="8"/>
      <c r="N110" s="1"/>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row>
    <row r="111" spans="12:67" ht="15">
      <c r="L111" s="8"/>
      <c r="N111" s="1"/>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row>
    <row r="112" spans="12:67" ht="15">
      <c r="L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row>
    <row r="113" spans="12:67" ht="15">
      <c r="L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row>
    <row r="114" spans="12:67" ht="15">
      <c r="L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row>
    <row r="115" spans="12:67" ht="15">
      <c r="L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row>
    <row r="116" spans="12:67" ht="15">
      <c r="L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row>
    <row r="117" spans="12:67" ht="15">
      <c r="L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row>
    <row r="118" spans="12:67" ht="15">
      <c r="L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row>
    <row r="119" spans="12:67" ht="15">
      <c r="L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row>
    <row r="120" spans="12:67" ht="15">
      <c r="L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row>
    <row r="121" spans="12:67" ht="15">
      <c r="L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row>
    <row r="122" spans="12:67" ht="15">
      <c r="L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row>
    <row r="123" spans="12:67" ht="15">
      <c r="L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row>
    <row r="124" spans="12:67" ht="15">
      <c r="L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row>
    <row r="125" spans="12:67" ht="15">
      <c r="L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row>
    <row r="126" spans="12:67" ht="15">
      <c r="L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row>
    <row r="127" spans="12:67" ht="15">
      <c r="L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row>
    <row r="128" spans="12:67" ht="15">
      <c r="L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row>
    <row r="129" spans="12:67" ht="15">
      <c r="L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row>
    <row r="130" spans="12:67" ht="15">
      <c r="L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row>
    <row r="131" spans="12:67" ht="15">
      <c r="L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row>
    <row r="132" spans="12:67" ht="15">
      <c r="L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row>
    <row r="133" spans="12:67" ht="15">
      <c r="L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row>
    <row r="134" spans="12:67" ht="15">
      <c r="L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row>
    <row r="135" spans="12:67" ht="15">
      <c r="L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row>
    <row r="136" spans="12:67" ht="15">
      <c r="L136" s="1"/>
      <c r="M136" s="1"/>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row>
    <row r="137" spans="12:67" ht="15">
      <c r="L137" s="1"/>
      <c r="M137" s="1"/>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row>
    <row r="138" spans="12:67" ht="15">
      <c r="L138" s="1"/>
      <c r="M138" s="1"/>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row>
    <row r="139" spans="12:67" ht="15">
      <c r="L139" s="1"/>
      <c r="M139" s="1"/>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row>
    <row r="140" spans="12:67" ht="15">
      <c r="L140" s="1"/>
      <c r="M140" s="1"/>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row>
    <row r="141" spans="12:67" ht="15">
      <c r="L141" s="1"/>
      <c r="M141" s="1"/>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row>
    <row r="142" spans="12:67" ht="15">
      <c r="L142" s="1"/>
      <c r="M142" s="1"/>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row>
    <row r="143" spans="12:67" ht="15">
      <c r="L143" s="1"/>
      <c r="M143" s="1"/>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row>
    <row r="144" spans="12:67" ht="15">
      <c r="L144" s="1"/>
      <c r="M144" s="1"/>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row>
    <row r="145" spans="12:67" ht="15">
      <c r="L145" s="1"/>
      <c r="M145" s="1"/>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row>
    <row r="146" spans="12:67" ht="15">
      <c r="L146" s="1"/>
      <c r="M146" s="1"/>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row>
    <row r="147" spans="12:67" ht="15">
      <c r="L147" s="1"/>
      <c r="M147" s="1"/>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row>
    <row r="148" spans="12:67" ht="15">
      <c r="L148" s="1"/>
      <c r="M148" s="1"/>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row>
    <row r="149" spans="12:67" ht="15">
      <c r="L149" s="1"/>
      <c r="M149" s="1"/>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row>
    <row r="150" spans="12:67" ht="15">
      <c r="L150" s="1"/>
      <c r="M150" s="1"/>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row>
    <row r="151" spans="12:67" ht="15">
      <c r="L151" s="1"/>
      <c r="M151" s="1"/>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row>
    <row r="152" spans="12:67" ht="15">
      <c r="L152" s="1"/>
      <c r="M152" s="1"/>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row>
    <row r="153" spans="12:67" ht="15">
      <c r="L153" s="1"/>
      <c r="M153" s="1"/>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row>
    <row r="154" spans="12:67" ht="15">
      <c r="L154" s="1"/>
      <c r="M154" s="1"/>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row>
    <row r="155" spans="12:67" ht="15">
      <c r="L155" s="1"/>
      <c r="M155" s="1"/>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row>
    <row r="156" spans="12:67" ht="15">
      <c r="L156" s="1"/>
      <c r="M156" s="1"/>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row>
    <row r="157" spans="12:67" ht="15">
      <c r="L157" s="1"/>
      <c r="M157" s="1"/>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row>
    <row r="158" spans="12:67" ht="15">
      <c r="L158" s="1"/>
      <c r="M158" s="1"/>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row>
    <row r="159" spans="12:67" ht="15">
      <c r="L159" s="1"/>
      <c r="M159" s="1"/>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row>
    <row r="160" spans="12:67" ht="15">
      <c r="L160" s="1"/>
      <c r="M160" s="1"/>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row>
    <row r="161" spans="12:67" ht="15">
      <c r="L161" s="1"/>
      <c r="M161" s="1"/>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row>
    <row r="162" spans="12:67" ht="15">
      <c r="L162" s="1"/>
      <c r="M162" s="1"/>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row>
    <row r="163" spans="12:67" ht="15">
      <c r="L163" s="1"/>
      <c r="M163" s="1"/>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row>
    <row r="164" spans="12:67" ht="15">
      <c r="L164" s="1"/>
      <c r="M164" s="1"/>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row>
    <row r="165" spans="12:67" ht="15">
      <c r="L165" s="1"/>
      <c r="M165" s="1"/>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row>
    <row r="166" spans="12:67" ht="15">
      <c r="L166" s="1"/>
      <c r="M166" s="1"/>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row>
    <row r="167" spans="12:67" ht="15">
      <c r="L167" s="1"/>
      <c r="M167" s="1"/>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row>
    <row r="168" spans="12:67" ht="15">
      <c r="L168" s="1"/>
      <c r="M168" s="1"/>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row>
    <row r="169" spans="12:67" ht="15">
      <c r="L169" s="1"/>
      <c r="M169" s="1"/>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row>
    <row r="170" spans="12:67" ht="15">
      <c r="L170" s="1"/>
      <c r="M170" s="1"/>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row>
    <row r="171" spans="12:67" ht="15">
      <c r="L171" s="1"/>
      <c r="M171" s="1"/>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row>
    <row r="172" spans="12:67" ht="15">
      <c r="L172" s="1"/>
      <c r="M172" s="1"/>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row>
    <row r="173" spans="12:67" ht="15">
      <c r="L173" s="1"/>
      <c r="M173" s="1"/>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row>
    <row r="174" spans="12:67" ht="15">
      <c r="L174" s="1"/>
      <c r="M174" s="1"/>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row>
    <row r="175" spans="12:67" ht="15">
      <c r="L175" s="1"/>
      <c r="M175" s="1"/>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row>
    <row r="176" spans="12:67">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row>
    <row r="177" spans="28:67">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row>
    <row r="178" spans="28:67">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row>
    <row r="179" spans="28:67">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row>
    <row r="180" spans="28:67">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row>
    <row r="181" spans="28:67">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row>
    <row r="182" spans="28:67">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row>
    <row r="183" spans="28:67">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row>
    <row r="184" spans="28:67">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row>
    <row r="185" spans="28:67">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row>
    <row r="186" spans="28:67">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row>
    <row r="187" spans="28:67">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row>
    <row r="188" spans="28:67">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row>
    <row r="189" spans="28:67">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row>
    <row r="190" spans="28:67">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row>
    <row r="191" spans="28:67">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row>
    <row r="192" spans="28:67">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row>
    <row r="193" spans="28:67">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row>
    <row r="194" spans="28:67">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row>
    <row r="195" spans="28:67">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row>
    <row r="196" spans="28:67">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row>
    <row r="197" spans="28:67">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row>
    <row r="198" spans="28:67">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row>
    <row r="199" spans="28:67">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row>
    <row r="200" spans="28:67">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row>
    <row r="201" spans="28:67">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row>
    <row r="202" spans="28:67">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row>
    <row r="203" spans="28:67">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row>
    <row r="204" spans="28:67">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row>
    <row r="205" spans="28:67">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row>
    <row r="206" spans="28:67">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row>
    <row r="207" spans="28:67">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row>
    <row r="208" spans="28:67">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row>
    <row r="209" spans="28:67">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row>
    <row r="210" spans="28:67">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row>
    <row r="211" spans="28:67">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row>
    <row r="212" spans="28:67">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row>
    <row r="213" spans="28:67">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row>
    <row r="214" spans="28:67">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row>
    <row r="215" spans="28:67">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row>
    <row r="216" spans="28:67">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row>
    <row r="217" spans="28:67">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row>
    <row r="218" spans="28:67">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row>
    <row r="219" spans="28:67">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row>
    <row r="220" spans="28:67">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row>
    <row r="221" spans="28:67">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row>
    <row r="222" spans="28:67">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row>
    <row r="223" spans="28:67">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row>
    <row r="224" spans="28:67">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row>
    <row r="225" spans="28:67">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row>
    <row r="226" spans="28:67">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row>
    <row r="227" spans="28:67">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row>
    <row r="228" spans="28:67">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row>
    <row r="229" spans="28:67">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row>
    <row r="230" spans="28:67">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row>
    <row r="231" spans="28:67">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row>
    <row r="232" spans="28:67">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row>
    <row r="233" spans="28:67">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row>
    <row r="234" spans="28:67">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row>
    <row r="235" spans="28:67">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row>
    <row r="236" spans="28:67">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row>
    <row r="237" spans="28:67">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row>
    <row r="238" spans="28:67">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row>
    <row r="239" spans="28:67">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row>
    <row r="240" spans="28:67">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row>
    <row r="241" spans="28:67">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row>
    <row r="242" spans="28:67">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row>
    <row r="243" spans="28:67">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row>
    <row r="244" spans="28:67">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row>
    <row r="245" spans="28:67">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row>
    <row r="246" spans="28:67">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row>
    <row r="247" spans="28:67">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row>
    <row r="248" spans="28:67">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row>
    <row r="249" spans="28:67">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row>
    <row r="250" spans="28:67">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row>
    <row r="251" spans="28:67">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row>
    <row r="252" spans="28:67">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row>
    <row r="253" spans="28:67">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row>
    <row r="254" spans="28:67">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row>
    <row r="255" spans="28:67">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row>
    <row r="256" spans="28:67">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row>
    <row r="257" spans="28:67">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row>
    <row r="258" spans="28:67">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row>
    <row r="259" spans="28:67">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row>
    <row r="260" spans="28:67">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row>
    <row r="261" spans="28:67">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row>
    <row r="262" spans="28:67">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row>
    <row r="263" spans="28:67">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row>
    <row r="264" spans="28:67">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row>
    <row r="265" spans="28:67">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row>
    <row r="266" spans="28:67">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row>
    <row r="267" spans="28:67">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row>
    <row r="268" spans="28:67">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row>
    <row r="269" spans="28:67">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row>
    <row r="270" spans="28:67">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row>
    <row r="271" spans="28:67">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row>
    <row r="272" spans="28:67">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row>
    <row r="273" spans="28:67">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row>
    <row r="274" spans="28:67">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row>
    <row r="275" spans="28:67">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row>
    <row r="276" spans="28:67">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row>
    <row r="277" spans="28:67">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row>
    <row r="278" spans="28:67">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row>
    <row r="279" spans="28:67">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row>
    <row r="280" spans="28:67">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row>
    <row r="281" spans="28:67">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row>
    <row r="282" spans="28:67">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row>
    <row r="283" spans="28:67">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row>
    <row r="284" spans="28:67">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row>
    <row r="285" spans="28:67">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row>
    <row r="286" spans="28:67">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row>
    <row r="287" spans="28:67">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row>
    <row r="288" spans="28:67">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row>
    <row r="289" spans="28:67">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row>
    <row r="290" spans="28:67">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row>
    <row r="291" spans="28:67">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row>
    <row r="292" spans="28:67">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row>
    <row r="293" spans="28:67">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row>
    <row r="294" spans="28:67">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row>
    <row r="295" spans="28:67">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row>
    <row r="296" spans="28:67">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row>
    <row r="297" spans="28:67">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row>
    <row r="298" spans="28:67">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row>
    <row r="299" spans="28:67">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row>
    <row r="300" spans="28:67">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row>
    <row r="301" spans="28:67">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row>
    <row r="302" spans="28:67">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row>
    <row r="303" spans="28:67">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row>
    <row r="304" spans="28:67">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row>
    <row r="305" spans="28:67">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row>
    <row r="306" spans="28:67">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row>
    <row r="307" spans="28:67">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row>
    <row r="308" spans="28:67">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row>
    <row r="309" spans="28:67">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row>
    <row r="310" spans="28:67">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row>
    <row r="311" spans="28:67">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row>
    <row r="312" spans="28:67">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row>
    <row r="313" spans="28:67">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row>
    <row r="314" spans="28:67">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row>
    <row r="315" spans="28:67">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row>
    <row r="316" spans="28:67">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row>
    <row r="317" spans="28:67">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row>
    <row r="318" spans="28:67">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row>
    <row r="319" spans="28:67">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row>
    <row r="320" spans="28:67">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row>
    <row r="321" spans="28:67">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row>
    <row r="322" spans="28:67">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row>
    <row r="323" spans="28:67">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row>
    <row r="324" spans="28:67">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row>
    <row r="325" spans="28:67">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row>
    <row r="326" spans="28:67">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row>
    <row r="327" spans="28:67">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row>
    <row r="328" spans="28:67">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row>
    <row r="329" spans="28:67">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row>
    <row r="330" spans="28:67">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row>
    <row r="331" spans="28:67">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row>
    <row r="332" spans="28:67">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row>
    <row r="333" spans="28:67">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row>
    <row r="334" spans="28:67">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row>
    <row r="335" spans="28:67">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row>
    <row r="336" spans="28:67">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row>
    <row r="337" spans="28:67">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row>
    <row r="338" spans="28:67">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row>
    <row r="339" spans="28:67">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row>
    <row r="340" spans="28:67">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row>
    <row r="341" spans="28:67">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row>
    <row r="342" spans="28:67">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row>
    <row r="343" spans="28:67">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row>
    <row r="344" spans="28:67">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row>
    <row r="345" spans="28:67">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row>
    <row r="346" spans="28:67">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row>
    <row r="347" spans="28:67">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row>
    <row r="348" spans="28:67">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row>
    <row r="349" spans="28:67">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row>
    <row r="350" spans="28:67">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row>
    <row r="351" spans="28:67">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row>
    <row r="352" spans="28:67">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row>
    <row r="353" spans="28:67">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row>
    <row r="354" spans="28:67">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row>
    <row r="355" spans="28:67">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row>
    <row r="356" spans="28:67">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row>
    <row r="357" spans="28:67">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row>
    <row r="358" spans="28:67">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row>
    <row r="359" spans="28:67">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row>
    <row r="360" spans="28:67">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row>
    <row r="361" spans="28:67">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row>
    <row r="362" spans="28:67">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row>
    <row r="363" spans="28:67">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row>
    <row r="364" spans="28:67">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row>
    <row r="365" spans="28:67">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row>
    <row r="366" spans="28:67">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row>
    <row r="367" spans="28:67">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row>
    <row r="368" spans="28:67">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row>
    <row r="369" spans="28:67">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row>
    <row r="370" spans="28:67">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row>
    <row r="371" spans="28:67">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row>
    <row r="372" spans="28:67">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row>
    <row r="373" spans="28:67">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row>
    <row r="374" spans="28:67">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row>
    <row r="375" spans="28:67">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row>
    <row r="376" spans="28:67">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row>
    <row r="377" spans="28:67">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row>
    <row r="378" spans="28:67">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row>
    <row r="379" spans="28:67">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row>
    <row r="380" spans="28:67">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row>
    <row r="381" spans="28:67">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row>
    <row r="382" spans="28:67">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row>
    <row r="383" spans="28:67">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row>
    <row r="384" spans="28:67">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row>
    <row r="385" spans="28:67">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row>
    <row r="386" spans="28:67">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row>
    <row r="387" spans="28:67">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row>
    <row r="388" spans="28:67">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row>
    <row r="389" spans="28:67">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row>
    <row r="390" spans="28:67">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row>
    <row r="391" spans="28:67">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row>
    <row r="392" spans="28:67">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row>
    <row r="393" spans="28:67">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row>
    <row r="394" spans="28:67">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row>
    <row r="395" spans="28:67">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row>
    <row r="396" spans="28:67">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row>
    <row r="397" spans="28:67">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row>
    <row r="398" spans="28:67">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row>
    <row r="399" spans="28:67">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row>
    <row r="400" spans="28:67">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row>
    <row r="401" spans="28:67">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row>
    <row r="402" spans="28:67">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row>
    <row r="403" spans="28:67">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row>
    <row r="404" spans="28:67">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row>
    <row r="405" spans="28:67">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row>
    <row r="406" spans="28:67">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row>
    <row r="407" spans="28:67">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row>
    <row r="408" spans="28:67">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row>
    <row r="409" spans="28:67">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row>
    <row r="410" spans="28:67">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row>
    <row r="411" spans="28:67">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row>
    <row r="412" spans="28:67">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row>
    <row r="413" spans="28:67">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row>
    <row r="414" spans="28:67">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row>
    <row r="415" spans="28:67">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row>
    <row r="416" spans="28:67">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row>
    <row r="417" spans="28:67">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row>
    <row r="418" spans="28:67">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row>
    <row r="419" spans="28:67">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row>
    <row r="420" spans="28:67">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row>
    <row r="421" spans="28:67">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row>
    <row r="422" spans="28:67">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row>
    <row r="423" spans="28:67">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row>
    <row r="424" spans="28:67">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row>
    <row r="425" spans="28:67">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row>
    <row r="426" spans="28:67">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row>
    <row r="427" spans="28:67">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row>
    <row r="428" spans="28:67">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row>
    <row r="429" spans="28:67">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row>
    <row r="430" spans="28:67">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row>
    <row r="431" spans="28:67">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row>
    <row r="432" spans="28:67">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row>
    <row r="433" spans="28:67">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row>
    <row r="434" spans="28:67">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row>
    <row r="435" spans="28:67">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row>
    <row r="436" spans="28:67">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row>
    <row r="437" spans="28:67">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row>
    <row r="438" spans="28:67">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row>
    <row r="439" spans="28:67">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row>
    <row r="440" spans="28:67">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row>
    <row r="441" spans="28:67">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row>
    <row r="442" spans="28:67">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row>
    <row r="443" spans="28:67">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row>
    <row r="444" spans="28:67">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row>
    <row r="445" spans="28:67">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row>
    <row r="446" spans="28:67">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row>
    <row r="447" spans="28:67">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row>
    <row r="448" spans="28:67">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row>
    <row r="449" spans="28:67">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row>
    <row r="450" spans="28:67">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row>
    <row r="451" spans="28:67">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row>
    <row r="452" spans="28:67">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row>
    <row r="453" spans="28:67">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row>
    <row r="454" spans="28:67">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row>
    <row r="455" spans="28:67">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row>
    <row r="456" spans="28:67">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row>
    <row r="457" spans="28:67">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row>
    <row r="458" spans="28:67">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row>
    <row r="459" spans="28:67">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row>
    <row r="460" spans="28:67">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row>
    <row r="461" spans="28:67">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row>
    <row r="462" spans="28:67">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row>
    <row r="463" spans="28:67">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row>
    <row r="464" spans="28:67">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row>
    <row r="465" spans="28:67">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row>
    <row r="466" spans="28:67">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row>
    <row r="467" spans="28:67">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row>
    <row r="468" spans="28:67">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row>
    <row r="469" spans="28:67">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row>
    <row r="470" spans="28:67">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row>
    <row r="471" spans="28:67">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row>
    <row r="472" spans="28:67">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row>
    <row r="473" spans="28:67">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row>
    <row r="474" spans="28:67">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row>
    <row r="475" spans="28:67">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row>
    <row r="476" spans="28:67">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row>
    <row r="477" spans="28:67">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row>
    <row r="478" spans="28:67">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row>
    <row r="479" spans="28:67">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row>
    <row r="480" spans="28:67">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row>
    <row r="481" spans="28:67">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row>
    <row r="482" spans="28:67">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row>
    <row r="483" spans="28:67">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row>
    <row r="484" spans="28:67">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row>
    <row r="485" spans="28:67">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row>
    <row r="486" spans="28:67">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row>
    <row r="487" spans="28:67">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row>
    <row r="488" spans="28:67">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row>
    <row r="489" spans="28:67">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row>
    <row r="490" spans="28:67">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row>
    <row r="491" spans="28:67">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row>
    <row r="492" spans="28:67">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row>
    <row r="493" spans="28:67">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row>
    <row r="494" spans="28:67">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row>
    <row r="495" spans="28:67">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row>
    <row r="496" spans="28:67">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row>
    <row r="497" spans="28:67">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row>
    <row r="498" spans="28:67">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row>
    <row r="499" spans="28:67">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row>
    <row r="500" spans="28:67">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row>
    <row r="501" spans="28:67">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row>
    <row r="502" spans="28:67">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row>
    <row r="503" spans="28:67">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row>
    <row r="504" spans="28:67">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row>
    <row r="505" spans="28:67">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row>
    <row r="506" spans="28:67">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row>
    <row r="507" spans="28:67">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row>
    <row r="508" spans="28:67">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row>
    <row r="509" spans="28:67">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row>
    <row r="510" spans="28:67">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row>
    <row r="511" spans="28:67">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row>
    <row r="512" spans="28:67">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row>
    <row r="513" spans="28:67">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row>
    <row r="514" spans="28:67">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row>
    <row r="515" spans="28:67">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row>
    <row r="516" spans="28:67">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row>
    <row r="517" spans="28:67">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row>
    <row r="518" spans="28:67">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row>
    <row r="519" spans="28:67">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row>
    <row r="520" spans="28:67">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row>
    <row r="521" spans="28:67">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row>
    <row r="522" spans="28:67">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row>
    <row r="523" spans="28:67">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row>
    <row r="524" spans="28:67">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row>
    <row r="525" spans="28:67">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row>
    <row r="526" spans="28:67">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row>
    <row r="527" spans="28:67">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row>
    <row r="528" spans="28:67">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row>
    <row r="529" spans="28:67">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row>
    <row r="530" spans="28:67">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row>
    <row r="531" spans="28:67">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row>
    <row r="532" spans="28:67">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row>
    <row r="533" spans="28:67">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row>
    <row r="534" spans="28:67">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row>
    <row r="535" spans="28:67">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row>
    <row r="536" spans="28:67">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row>
    <row r="537" spans="28:67">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row>
    <row r="538" spans="28:67">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row>
    <row r="539" spans="28:67">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row>
    <row r="540" spans="28:67">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row>
    <row r="541" spans="28:67">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row>
    <row r="542" spans="28:67">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row>
    <row r="543" spans="28:67">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row>
    <row r="544" spans="28:67">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row>
    <row r="545" spans="28:67">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row>
    <row r="546" spans="28:67">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row>
    <row r="547" spans="28:67">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row>
    <row r="548" spans="28:67">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row>
    <row r="549" spans="28:67">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row>
    <row r="550" spans="28:67">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row>
    <row r="551" spans="28:67">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row>
    <row r="552" spans="28:67">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row>
    <row r="553" spans="28:67">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row>
    <row r="554" spans="28:67">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row>
    <row r="555" spans="28:67">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row>
    <row r="556" spans="28:67">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row>
    <row r="557" spans="28:67">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row>
    <row r="558" spans="28:67">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row>
    <row r="559" spans="28:67">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row>
    <row r="560" spans="28:67">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row>
    <row r="561" spans="28:67">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row>
    <row r="562" spans="28:67">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row>
    <row r="563" spans="28:67">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row>
    <row r="564" spans="28:67">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row>
    <row r="565" spans="28:67">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row>
    <row r="566" spans="28:67">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row>
    <row r="567" spans="28:67">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row>
    <row r="568" spans="28:67">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row>
    <row r="569" spans="28:67">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row>
    <row r="570" spans="28:67">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row>
    <row r="571" spans="28:67">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row>
    <row r="572" spans="28:67">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row>
    <row r="573" spans="28:67">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row>
    <row r="574" spans="28:67">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row>
    <row r="575" spans="28:67">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row>
    <row r="576" spans="28:67">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row>
    <row r="577" spans="28:67">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row>
    <row r="578" spans="28:67">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row>
    <row r="579" spans="28:67">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row>
    <row r="580" spans="28:67">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row>
    <row r="581" spans="28:67">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row>
    <row r="582" spans="28:67">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row>
    <row r="583" spans="28:67">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row>
    <row r="584" spans="28:67">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row>
    <row r="585" spans="28:67">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row>
    <row r="586" spans="28:67">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row>
    <row r="587" spans="28:67">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row>
    <row r="588" spans="28:67">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row>
    <row r="589" spans="28:67">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row>
    <row r="590" spans="28:67">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row>
    <row r="591" spans="28:67">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row>
    <row r="592" spans="28:67">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row>
    <row r="593" spans="28:67">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row>
    <row r="594" spans="28:67">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row>
    <row r="595" spans="28:67">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row>
    <row r="596" spans="28:67">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row>
    <row r="597" spans="28:67">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row>
    <row r="598" spans="28:67">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row>
    <row r="599" spans="28:67">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row>
    <row r="600" spans="28:67">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row>
    <row r="601" spans="28:67">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row>
    <row r="602" spans="28:67">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row>
    <row r="603" spans="28:67">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row>
    <row r="604" spans="28:67">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row>
    <row r="605" spans="28:67">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row>
    <row r="606" spans="28:67">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row>
    <row r="607" spans="28:67">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row>
    <row r="608" spans="28:67">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row>
    <row r="609" spans="28:67">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row>
    <row r="610" spans="28:67">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row>
    <row r="611" spans="28:67">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row>
    <row r="612" spans="28:67">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row>
    <row r="613" spans="28:67">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row>
    <row r="614" spans="28:67">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row>
    <row r="615" spans="28:67">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row>
    <row r="616" spans="28:67">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row>
    <row r="617" spans="28:67">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row>
    <row r="618" spans="28:67">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row>
    <row r="619" spans="28:67">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row>
    <row r="620" spans="28:67">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row>
    <row r="621" spans="28:67">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row>
    <row r="622" spans="28:67">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row>
    <row r="623" spans="28:67">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row>
    <row r="624" spans="28:67">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row>
    <row r="625" spans="28:67">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row>
    <row r="626" spans="28:67">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row>
    <row r="627" spans="28:67">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row>
    <row r="628" spans="28:67">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row>
    <row r="629" spans="28:67">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row>
    <row r="630" spans="28:67">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row>
    <row r="631" spans="28:67">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row>
    <row r="632" spans="28:67">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row>
    <row r="633" spans="28:67">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row>
    <row r="634" spans="28:67">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row>
    <row r="635" spans="28:67">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row>
    <row r="636" spans="28:67">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row>
    <row r="637" spans="28:67">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row>
    <row r="638" spans="28:67">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row>
    <row r="639" spans="28:67">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row>
    <row r="640" spans="28:67">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row>
    <row r="641" spans="28:67">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row>
    <row r="642" spans="28:67">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row>
    <row r="643" spans="28:67">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row>
    <row r="644" spans="28:67">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row>
    <row r="645" spans="28:67">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row>
    <row r="646" spans="28:67">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row>
    <row r="647" spans="28:67">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row>
    <row r="648" spans="28:67">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row>
    <row r="649" spans="28:67">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row>
    <row r="650" spans="28:67">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row>
    <row r="651" spans="28:67">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row>
    <row r="652" spans="28:67">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row>
    <row r="653" spans="28:67">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row>
    <row r="654" spans="28:67">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row>
    <row r="655" spans="28:67">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row>
    <row r="656" spans="28:67">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row>
    <row r="657" spans="28:67">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row>
    <row r="658" spans="28:67">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row>
    <row r="659" spans="28:67">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row>
    <row r="660" spans="28:67">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row>
    <row r="661" spans="28:67">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row>
    <row r="662" spans="28:67">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row>
    <row r="663" spans="28:67">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row>
    <row r="664" spans="28:67">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row>
    <row r="665" spans="28:67">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row>
    <row r="666" spans="28:67">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row>
    <row r="667" spans="28:67">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row>
    <row r="668" spans="28:67">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row>
    <row r="669" spans="28:67">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row>
    <row r="670" spans="28:67">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row>
    <row r="671" spans="28:67">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row>
    <row r="672" spans="28:67">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row>
    <row r="673" spans="28:67">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row>
    <row r="674" spans="28:67">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row>
    <row r="675" spans="28:67">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row>
    <row r="676" spans="28:67">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row>
    <row r="677" spans="28:67">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row>
    <row r="678" spans="28:67">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row>
    <row r="679" spans="28:67">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row>
    <row r="680" spans="28:67">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row>
    <row r="681" spans="28:67">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row>
    <row r="682" spans="28:67">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row>
    <row r="683" spans="28:67">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row>
    <row r="684" spans="28:67">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row>
    <row r="685" spans="28:67">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row>
    <row r="686" spans="28:67">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row>
    <row r="687" spans="28:67">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row>
    <row r="688" spans="28:67">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row>
    <row r="689" spans="28:67">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row>
    <row r="690" spans="28:67">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row>
    <row r="691" spans="28:67">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row>
    <row r="692" spans="28:67">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row>
    <row r="693" spans="28:67">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row>
    <row r="694" spans="28:67">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row>
    <row r="695" spans="28:67">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row>
    <row r="696" spans="28:67">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row>
    <row r="697" spans="28:67">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row>
    <row r="698" spans="28:67">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row>
    <row r="699" spans="28:67">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row>
    <row r="700" spans="28:67">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row>
    <row r="701" spans="28:67">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row>
    <row r="702" spans="28:67">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row>
    <row r="703" spans="28:67">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row>
    <row r="704" spans="28:67">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row>
    <row r="705" spans="28:67">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row>
    <row r="706" spans="28:67">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row>
    <row r="707" spans="28:67">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row>
    <row r="708" spans="28:67">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row>
    <row r="709" spans="28:67">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row>
    <row r="710" spans="28:67">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row>
    <row r="711" spans="28:67">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row>
    <row r="712" spans="28:67">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row>
    <row r="713" spans="28:67">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row>
    <row r="714" spans="28:67">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row>
    <row r="715" spans="28:67">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row>
    <row r="716" spans="28:67">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row>
    <row r="717" spans="28:67">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row>
    <row r="718" spans="28:67">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row>
    <row r="719" spans="28:67">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row>
    <row r="720" spans="28:67">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row>
    <row r="721" spans="28:67">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row>
    <row r="722" spans="28:67">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row>
    <row r="723" spans="28:67">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row>
    <row r="724" spans="28:67">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row>
    <row r="725" spans="28:67">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row>
    <row r="726" spans="28:67">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row>
    <row r="727" spans="28:67">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row>
    <row r="728" spans="28:67">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row>
    <row r="729" spans="28:67">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row>
    <row r="730" spans="28:67">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row>
    <row r="731" spans="28:67">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row>
    <row r="732" spans="28:67">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row>
    <row r="733" spans="28:67">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row>
    <row r="734" spans="28:67">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row>
    <row r="735" spans="28:67">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row>
    <row r="736" spans="28:67">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row>
    <row r="737" spans="28:67">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row>
    <row r="738" spans="28:67">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row>
    <row r="739" spans="28:67">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row>
    <row r="740" spans="28:67">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row>
    <row r="741" spans="28:67">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row>
    <row r="742" spans="28:67">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row>
    <row r="743" spans="28:67">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row>
    <row r="744" spans="28:67">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row>
    <row r="745" spans="28:67">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row>
    <row r="746" spans="28:67">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row>
    <row r="747" spans="28:67">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row>
    <row r="748" spans="28:67">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row>
    <row r="749" spans="28:67">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row>
    <row r="750" spans="28:67">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row>
    <row r="751" spans="28:67">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row>
    <row r="752" spans="28:67">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row>
    <row r="753" spans="28:67">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row>
    <row r="754" spans="28:67">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row>
    <row r="755" spans="28:67">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row>
    <row r="756" spans="28:67">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row>
    <row r="757" spans="28:67">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row>
    <row r="758" spans="28:67">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row>
    <row r="759" spans="28:67">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row>
    <row r="760" spans="28:67">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row>
    <row r="761" spans="28:67">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row>
    <row r="762" spans="28:67">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row>
    <row r="763" spans="28:67">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row>
    <row r="764" spans="28:67">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row>
    <row r="765" spans="28:67">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row>
    <row r="766" spans="28:67">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row>
    <row r="767" spans="28:67">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row>
    <row r="768" spans="28:67">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row>
    <row r="769" spans="28:67">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row>
    <row r="770" spans="28:67">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row>
    <row r="771" spans="28:67">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row>
    <row r="772" spans="28:67">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row>
    <row r="773" spans="28:67">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row>
    <row r="774" spans="28:67">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row>
    <row r="775" spans="28:67">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row>
    <row r="776" spans="28:67">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row>
    <row r="777" spans="28:67">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row>
    <row r="778" spans="28:67">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row>
    <row r="779" spans="28:67">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row>
    <row r="780" spans="28:67">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row>
    <row r="781" spans="28:67">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row>
    <row r="782" spans="28:67">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row>
    <row r="783" spans="28:67">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row>
    <row r="784" spans="28:67">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row>
    <row r="785" spans="28:67">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row>
    <row r="786" spans="28:67">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row>
    <row r="787" spans="28:67">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row>
    <row r="788" spans="28:67">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row>
    <row r="789" spans="28:67">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row>
    <row r="790" spans="28:67">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row>
    <row r="791" spans="28:67">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row>
    <row r="792" spans="28:67">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row>
    <row r="793" spans="28:67">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row>
    <row r="794" spans="28:67">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row>
    <row r="795" spans="28:67">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row>
    <row r="796" spans="28:67">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row>
    <row r="797" spans="28:67">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row>
    <row r="798" spans="28:67">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row>
    <row r="799" spans="28:67">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row>
    <row r="800" spans="28:67">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row>
    <row r="801" spans="28:67">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row>
    <row r="802" spans="28:67">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row>
    <row r="803" spans="28:67">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row>
    <row r="804" spans="28:67">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row>
    <row r="805" spans="28:67">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row>
    <row r="806" spans="28:67">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row>
    <row r="807" spans="28:67">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row>
    <row r="808" spans="28:67">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row>
    <row r="809" spans="28:67">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row>
    <row r="810" spans="28:67">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row>
    <row r="811" spans="28:67">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row>
    <row r="812" spans="28:67">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row>
    <row r="813" spans="28:67">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row>
    <row r="814" spans="28:67">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row>
    <row r="815" spans="28:67">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row>
    <row r="816" spans="28:67">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row>
    <row r="817" spans="28:67">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row>
    <row r="818" spans="28:67">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row>
    <row r="819" spans="28:67">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row>
    <row r="820" spans="28:67">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row>
    <row r="821" spans="28:67">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row>
    <row r="822" spans="28:67">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row>
    <row r="823" spans="28:67">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row>
    <row r="824" spans="28:67">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row>
    <row r="825" spans="28:67">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row>
    <row r="826" spans="28:67">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row>
    <row r="827" spans="28:67">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row>
    <row r="828" spans="28:67">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row>
    <row r="829" spans="28:67">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row>
    <row r="830" spans="28:67">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row>
    <row r="831" spans="28:67">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row>
    <row r="832" spans="28:67">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row>
    <row r="833" spans="28:67">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row>
    <row r="834" spans="28:67">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row>
    <row r="835" spans="28:67">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row>
    <row r="836" spans="28:67">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row>
    <row r="837" spans="28:67">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row>
    <row r="838" spans="28:67">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row>
    <row r="839" spans="28:67">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row>
    <row r="840" spans="28:67">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row>
    <row r="841" spans="28:67">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row>
    <row r="842" spans="28:67">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row>
    <row r="843" spans="28:67">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row>
    <row r="844" spans="28:67">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row>
    <row r="845" spans="28:67">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row>
    <row r="846" spans="28:67">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row>
    <row r="847" spans="28:67">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row>
    <row r="848" spans="28:67">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row>
    <row r="849" spans="28:67">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row>
    <row r="850" spans="28:67">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row>
    <row r="851" spans="28:67">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row>
    <row r="852" spans="28:67">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row>
    <row r="853" spans="28:67">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row>
    <row r="854" spans="28:67">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row>
    <row r="855" spans="28:67">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row>
    <row r="856" spans="28:67">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row>
    <row r="857" spans="28:67">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row>
    <row r="858" spans="28:67">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row>
    <row r="859" spans="28:67">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row>
    <row r="860" spans="28:67">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row>
    <row r="861" spans="28:67">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row>
    <row r="862" spans="28:67">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row>
    <row r="863" spans="28:67">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row>
    <row r="864" spans="28:67">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row>
    <row r="865" spans="28:67">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row>
    <row r="866" spans="28:67">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row>
    <row r="867" spans="28:67">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row>
    <row r="868" spans="28:67">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row>
    <row r="869" spans="28:67">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row>
    <row r="870" spans="28:67">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row>
    <row r="871" spans="28:67">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row>
    <row r="872" spans="28:67">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row>
    <row r="873" spans="28:67">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row>
    <row r="874" spans="28:67">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row>
    <row r="875" spans="28:67">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row>
    <row r="876" spans="28:67">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row>
    <row r="877" spans="28:67">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row>
    <row r="878" spans="28:67">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row>
    <row r="879" spans="28:67">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row>
    <row r="880" spans="28:67">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row>
    <row r="881" spans="28:67">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row>
    <row r="882" spans="28:67">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row>
    <row r="883" spans="28:67">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row>
    <row r="884" spans="28:67">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row>
    <row r="885" spans="28:67">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row>
    <row r="886" spans="28:67">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row>
    <row r="887" spans="28:67">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row>
    <row r="888" spans="28:67">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row>
    <row r="889" spans="28:67">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row>
    <row r="890" spans="28:67">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row>
    <row r="891" spans="28:67">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row>
    <row r="892" spans="28:67">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row>
    <row r="893" spans="28:67">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row>
    <row r="894" spans="28:67">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row>
    <row r="895" spans="28:67">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row>
    <row r="896" spans="28:67">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row>
    <row r="897" spans="28:67">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row>
    <row r="898" spans="28:67">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row>
    <row r="899" spans="28:67">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row>
    <row r="900" spans="28:67">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row>
    <row r="901" spans="28:67">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row>
    <row r="902" spans="28:67">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row>
    <row r="903" spans="28:67">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row>
    <row r="904" spans="28:67">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row>
    <row r="905" spans="28:67">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row>
    <row r="906" spans="28:67">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row>
    <row r="907" spans="28:67">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row>
    <row r="908" spans="28:67">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row>
    <row r="909" spans="28:67">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row>
    <row r="910" spans="28:67">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row>
    <row r="911" spans="28:67">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row>
    <row r="912" spans="28:67">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row>
    <row r="913" spans="28:67">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row>
    <row r="914" spans="28:67">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row>
    <row r="915" spans="28:67">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row>
    <row r="916" spans="28:67">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row>
    <row r="917" spans="28:67">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row>
    <row r="918" spans="28:67">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row>
    <row r="919" spans="28:67">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row>
    <row r="920" spans="28:67">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row>
    <row r="921" spans="28:67">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row>
    <row r="922" spans="28:67">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row>
    <row r="923" spans="28:67">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row>
    <row r="924" spans="28:67">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row>
    <row r="925" spans="28:67">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row>
    <row r="926" spans="28:67">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row>
    <row r="927" spans="28:67">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row>
    <row r="928" spans="28:67">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row>
    <row r="929" spans="28:67">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row>
    <row r="930" spans="28:67">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row>
    <row r="931" spans="28:67">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row>
    <row r="932" spans="28:67">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row>
    <row r="933" spans="28:67">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row>
    <row r="934" spans="28:67">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row>
    <row r="935" spans="28:67">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row>
    <row r="936" spans="28:67">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row>
    <row r="937" spans="28:67">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row>
    <row r="938" spans="28:67">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row>
    <row r="939" spans="28:67">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row>
    <row r="940" spans="28:67">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row>
    <row r="941" spans="28:67">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row>
    <row r="942" spans="28:67">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row>
    <row r="943" spans="28:67">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row>
    <row r="944" spans="28:67">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row>
    <row r="945" spans="28:67">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row>
    <row r="946" spans="28:67">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row>
    <row r="947" spans="28:67">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row>
    <row r="948" spans="28:67">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row>
    <row r="949" spans="28:67">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row>
    <row r="950" spans="28:67">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row>
    <row r="951" spans="28:67">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row>
    <row r="952" spans="28:67">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row>
    <row r="953" spans="28:67">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row>
    <row r="954" spans="28:67">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row>
    <row r="955" spans="28:67">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row>
    <row r="956" spans="28:67">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row>
    <row r="957" spans="28:67">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row>
    <row r="958" spans="28:67">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row>
    <row r="959" spans="28:67">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row>
    <row r="960" spans="28:67">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row>
    <row r="961" spans="28:67">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row>
    <row r="962" spans="28:67">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row>
    <row r="963" spans="28:67">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row>
    <row r="964" spans="28:67">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row>
    <row r="965" spans="28:67">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row>
    <row r="966" spans="28:67">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row>
    <row r="967" spans="28:67">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row>
    <row r="968" spans="28:67">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row>
    <row r="969" spans="28:67">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row>
    <row r="970" spans="28:67">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row>
    <row r="971" spans="28:67">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row>
    <row r="972" spans="28:67">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row>
    <row r="973" spans="28:67">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row>
    <row r="974" spans="28:67">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row>
    <row r="975" spans="28:67">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row>
    <row r="976" spans="28:67">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row>
    <row r="977" spans="28:67">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row>
    <row r="978" spans="28:67">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row>
    <row r="979" spans="28:67">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row>
    <row r="980" spans="28:67">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row>
    <row r="981" spans="28:67">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row>
    <row r="982" spans="28:67">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row>
    <row r="983" spans="28:67">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row>
  </sheetData>
  <sortState ref="A1:AJ156">
    <sortCondition ref="G2"/>
  </sortState>
  <mergeCells count="333">
    <mergeCell ref="J48:J49"/>
    <mergeCell ref="J39:J40"/>
    <mergeCell ref="M48:M49"/>
    <mergeCell ref="AA48:AA51"/>
    <mergeCell ref="O49:R49"/>
    <mergeCell ref="T49:W49"/>
    <mergeCell ref="Y49:Y51"/>
    <mergeCell ref="Z49:Z51"/>
    <mergeCell ref="O50:P50"/>
    <mergeCell ref="Q50:R50"/>
    <mergeCell ref="S50:S51"/>
    <mergeCell ref="T50:U50"/>
    <mergeCell ref="V50:W50"/>
    <mergeCell ref="X50:X51"/>
    <mergeCell ref="A48:A51"/>
    <mergeCell ref="B48:B49"/>
    <mergeCell ref="C48:C49"/>
    <mergeCell ref="D48:D49"/>
    <mergeCell ref="F48:F49"/>
    <mergeCell ref="O39:P39"/>
    <mergeCell ref="A37:A40"/>
    <mergeCell ref="B37:B38"/>
    <mergeCell ref="C37:C38"/>
    <mergeCell ref="D37:D38"/>
    <mergeCell ref="F37:F38"/>
    <mergeCell ref="O48:Z48"/>
    <mergeCell ref="B50:B51"/>
    <mergeCell ref="C50:C51"/>
    <mergeCell ref="D50:D51"/>
    <mergeCell ref="E50:E51"/>
    <mergeCell ref="F50:F51"/>
    <mergeCell ref="G50:G51"/>
    <mergeCell ref="H50:H51"/>
    <mergeCell ref="I50:I51"/>
    <mergeCell ref="J50:J51"/>
    <mergeCell ref="G48:G49"/>
    <mergeCell ref="H48:H49"/>
    <mergeCell ref="I48:I49"/>
    <mergeCell ref="C28:C29"/>
    <mergeCell ref="O37:Z37"/>
    <mergeCell ref="O38:R38"/>
    <mergeCell ref="T38:W38"/>
    <mergeCell ref="Y38:Y40"/>
    <mergeCell ref="Z38:Z40"/>
    <mergeCell ref="B39:B40"/>
    <mergeCell ref="C39:C40"/>
    <mergeCell ref="D39:D40"/>
    <mergeCell ref="E39:E40"/>
    <mergeCell ref="F39:F40"/>
    <mergeCell ref="G39:G40"/>
    <mergeCell ref="H39:H40"/>
    <mergeCell ref="I39:I40"/>
    <mergeCell ref="G37:G38"/>
    <mergeCell ref="H37:H38"/>
    <mergeCell ref="I37:I38"/>
    <mergeCell ref="J37:J38"/>
    <mergeCell ref="Q39:R39"/>
    <mergeCell ref="S39:S40"/>
    <mergeCell ref="T39:U39"/>
    <mergeCell ref="V39:W39"/>
    <mergeCell ref="X39:X40"/>
    <mergeCell ref="J16:J17"/>
    <mergeCell ref="G14:G15"/>
    <mergeCell ref="O27:R27"/>
    <mergeCell ref="T27:W27"/>
    <mergeCell ref="Y27:Y29"/>
    <mergeCell ref="D26:D27"/>
    <mergeCell ref="F26:F27"/>
    <mergeCell ref="G26:G27"/>
    <mergeCell ref="Z27:Z29"/>
    <mergeCell ref="H26:H27"/>
    <mergeCell ref="I26:I27"/>
    <mergeCell ref="J26:J27"/>
    <mergeCell ref="O26:Z26"/>
    <mergeCell ref="H28:H29"/>
    <mergeCell ref="I28:I29"/>
    <mergeCell ref="J28:J29"/>
    <mergeCell ref="T28:U28"/>
    <mergeCell ref="V28:W28"/>
    <mergeCell ref="X28:X29"/>
    <mergeCell ref="O28:P28"/>
    <mergeCell ref="Q28:R28"/>
    <mergeCell ref="S28:S29"/>
    <mergeCell ref="O16:P16"/>
    <mergeCell ref="Q16:R16"/>
    <mergeCell ref="AA2:AA5"/>
    <mergeCell ref="L2:L5"/>
    <mergeCell ref="N2:N3"/>
    <mergeCell ref="N4:N5"/>
    <mergeCell ref="O3:R3"/>
    <mergeCell ref="T3:W3"/>
    <mergeCell ref="Y3:Y5"/>
    <mergeCell ref="Z3:Z5"/>
    <mergeCell ref="G2:G3"/>
    <mergeCell ref="H2:H3"/>
    <mergeCell ref="I2:I3"/>
    <mergeCell ref="J2:J3"/>
    <mergeCell ref="O4:P4"/>
    <mergeCell ref="Q4:R4"/>
    <mergeCell ref="S4:S5"/>
    <mergeCell ref="T4:U4"/>
    <mergeCell ref="V4:W4"/>
    <mergeCell ref="I4:I5"/>
    <mergeCell ref="J4:J5"/>
    <mergeCell ref="S16:S17"/>
    <mergeCell ref="T16:U16"/>
    <mergeCell ref="O2:Z2"/>
    <mergeCell ref="X4:X5"/>
    <mergeCell ref="F88:F89"/>
    <mergeCell ref="G88:G89"/>
    <mergeCell ref="H88:H89"/>
    <mergeCell ref="I88:I89"/>
    <mergeCell ref="J88:J89"/>
    <mergeCell ref="I14:I15"/>
    <mergeCell ref="J14:J15"/>
    <mergeCell ref="X61:X62"/>
    <mergeCell ref="F61:F62"/>
    <mergeCell ref="G61:G62"/>
    <mergeCell ref="H61:H62"/>
    <mergeCell ref="I61:I62"/>
    <mergeCell ref="V16:W16"/>
    <mergeCell ref="X16:X17"/>
    <mergeCell ref="O15:R15"/>
    <mergeCell ref="T15:W15"/>
    <mergeCell ref="H16:H17"/>
    <mergeCell ref="I16:I17"/>
    <mergeCell ref="Q61:R61"/>
    <mergeCell ref="S61:S62"/>
    <mergeCell ref="D4:D5"/>
    <mergeCell ref="E4:E5"/>
    <mergeCell ref="H14:H15"/>
    <mergeCell ref="G4:G5"/>
    <mergeCell ref="H4:H5"/>
    <mergeCell ref="F2:F3"/>
    <mergeCell ref="F4:F5"/>
    <mergeCell ref="A26:A29"/>
    <mergeCell ref="B26:B27"/>
    <mergeCell ref="C26:C27"/>
    <mergeCell ref="A14:A17"/>
    <mergeCell ref="B14:B15"/>
    <mergeCell ref="C14:C15"/>
    <mergeCell ref="F14:F15"/>
    <mergeCell ref="E28:E29"/>
    <mergeCell ref="F28:F29"/>
    <mergeCell ref="G28:G29"/>
    <mergeCell ref="D28:D29"/>
    <mergeCell ref="D14:D15"/>
    <mergeCell ref="B16:B17"/>
    <mergeCell ref="C16:C17"/>
    <mergeCell ref="D16:D17"/>
    <mergeCell ref="E16:E17"/>
    <mergeCell ref="B28:B29"/>
    <mergeCell ref="T61:U61"/>
    <mergeCell ref="V61:W61"/>
    <mergeCell ref="A59:A62"/>
    <mergeCell ref="B59:B60"/>
    <mergeCell ref="C59:C60"/>
    <mergeCell ref="D59:D60"/>
    <mergeCell ref="F59:F60"/>
    <mergeCell ref="G59:G60"/>
    <mergeCell ref="H59:H60"/>
    <mergeCell ref="I59:I60"/>
    <mergeCell ref="J59:J60"/>
    <mergeCell ref="O59:Z59"/>
    <mergeCell ref="B61:B62"/>
    <mergeCell ref="C61:C62"/>
    <mergeCell ref="D61:D62"/>
    <mergeCell ref="J61:J62"/>
    <mergeCell ref="E61:E62"/>
    <mergeCell ref="X71:X72"/>
    <mergeCell ref="A69:A72"/>
    <mergeCell ref="B69:B70"/>
    <mergeCell ref="C69:C70"/>
    <mergeCell ref="D69:D70"/>
    <mergeCell ref="F69:F70"/>
    <mergeCell ref="G69:G70"/>
    <mergeCell ref="H69:H70"/>
    <mergeCell ref="I69:I70"/>
    <mergeCell ref="J69:J70"/>
    <mergeCell ref="O69:Z69"/>
    <mergeCell ref="B71:B72"/>
    <mergeCell ref="C71:C72"/>
    <mergeCell ref="D71:D72"/>
    <mergeCell ref="E71:E72"/>
    <mergeCell ref="F71:F72"/>
    <mergeCell ref="G71:G72"/>
    <mergeCell ref="H71:H72"/>
    <mergeCell ref="I71:I72"/>
    <mergeCell ref="J71:J72"/>
    <mergeCell ref="AA78:AA81"/>
    <mergeCell ref="O79:R79"/>
    <mergeCell ref="T79:W79"/>
    <mergeCell ref="Y79:Y81"/>
    <mergeCell ref="Z79:Z81"/>
    <mergeCell ref="B80:B81"/>
    <mergeCell ref="C80:C81"/>
    <mergeCell ref="D80:D81"/>
    <mergeCell ref="E80:E81"/>
    <mergeCell ref="F80:F81"/>
    <mergeCell ref="G80:G81"/>
    <mergeCell ref="H80:H81"/>
    <mergeCell ref="I80:I81"/>
    <mergeCell ref="J80:J81"/>
    <mergeCell ref="O80:P80"/>
    <mergeCell ref="Q80:R80"/>
    <mergeCell ref="S80:S81"/>
    <mergeCell ref="T80:U80"/>
    <mergeCell ref="V80:W80"/>
    <mergeCell ref="X80:X81"/>
    <mergeCell ref="O78:Z78"/>
    <mergeCell ref="N80:N81"/>
    <mergeCell ref="B78:B79"/>
    <mergeCell ref="C78:C79"/>
    <mergeCell ref="X90:X91"/>
    <mergeCell ref="A88:A91"/>
    <mergeCell ref="O88:Z88"/>
    <mergeCell ref="AA88:AA91"/>
    <mergeCell ref="O89:R89"/>
    <mergeCell ref="T89:W89"/>
    <mergeCell ref="Y89:Y91"/>
    <mergeCell ref="Z89:Z91"/>
    <mergeCell ref="B90:B91"/>
    <mergeCell ref="C90:C91"/>
    <mergeCell ref="D90:D91"/>
    <mergeCell ref="E90:E91"/>
    <mergeCell ref="F90:F91"/>
    <mergeCell ref="G90:G91"/>
    <mergeCell ref="H90:H91"/>
    <mergeCell ref="I90:I91"/>
    <mergeCell ref="J90:J91"/>
    <mergeCell ref="O90:P90"/>
    <mergeCell ref="Q90:R90"/>
    <mergeCell ref="B88:B89"/>
    <mergeCell ref="C88:C89"/>
    <mergeCell ref="D88:D89"/>
    <mergeCell ref="N90:N91"/>
    <mergeCell ref="L88:L91"/>
    <mergeCell ref="AA14:AA17"/>
    <mergeCell ref="AA26:AA29"/>
    <mergeCell ref="AA37:AA40"/>
    <mergeCell ref="L14:L17"/>
    <mergeCell ref="L26:L29"/>
    <mergeCell ref="L37:L40"/>
    <mergeCell ref="L48:L51"/>
    <mergeCell ref="L59:L62"/>
    <mergeCell ref="L69:L72"/>
    <mergeCell ref="N14:N15"/>
    <mergeCell ref="AA69:AA72"/>
    <mergeCell ref="O70:R70"/>
    <mergeCell ref="T70:W70"/>
    <mergeCell ref="Y70:Y72"/>
    <mergeCell ref="Z70:Z72"/>
    <mergeCell ref="AA59:AA62"/>
    <mergeCell ref="O60:R60"/>
    <mergeCell ref="T60:W60"/>
    <mergeCell ref="Y60:Y62"/>
    <mergeCell ref="Z60:Z62"/>
    <mergeCell ref="O14:Z14"/>
    <mergeCell ref="Y15:Y17"/>
    <mergeCell ref="Z15:Z17"/>
    <mergeCell ref="N16:N17"/>
    <mergeCell ref="L1:Z1"/>
    <mergeCell ref="L13:Z13"/>
    <mergeCell ref="L25:Z25"/>
    <mergeCell ref="L36:Z36"/>
    <mergeCell ref="L47:Z47"/>
    <mergeCell ref="L58:Z58"/>
    <mergeCell ref="L68:Z68"/>
    <mergeCell ref="L77:Z77"/>
    <mergeCell ref="L87:Z87"/>
    <mergeCell ref="N37:N38"/>
    <mergeCell ref="N39:N40"/>
    <mergeCell ref="N48:N49"/>
    <mergeCell ref="N50:N51"/>
    <mergeCell ref="N59:N60"/>
    <mergeCell ref="N61:N62"/>
    <mergeCell ref="N69:N70"/>
    <mergeCell ref="N71:N72"/>
    <mergeCell ref="N78:N79"/>
    <mergeCell ref="L78:L81"/>
    <mergeCell ref="O71:P71"/>
    <mergeCell ref="Q71:R71"/>
    <mergeCell ref="S71:S72"/>
    <mergeCell ref="T71:U71"/>
    <mergeCell ref="V71:W71"/>
    <mergeCell ref="S90:S91"/>
    <mergeCell ref="T90:U90"/>
    <mergeCell ref="V90:W90"/>
    <mergeCell ref="M2:M3"/>
    <mergeCell ref="M4:M5"/>
    <mergeCell ref="M14:M15"/>
    <mergeCell ref="M16:M17"/>
    <mergeCell ref="M26:M27"/>
    <mergeCell ref="M28:M29"/>
    <mergeCell ref="M37:M38"/>
    <mergeCell ref="M39:M40"/>
    <mergeCell ref="N88:N89"/>
    <mergeCell ref="N26:N27"/>
    <mergeCell ref="N28:N29"/>
    <mergeCell ref="M50:M51"/>
    <mergeCell ref="M59:M60"/>
    <mergeCell ref="M61:M62"/>
    <mergeCell ref="M69:M70"/>
    <mergeCell ref="M71:M72"/>
    <mergeCell ref="M78:M79"/>
    <mergeCell ref="M80:M81"/>
    <mergeCell ref="M88:M89"/>
    <mergeCell ref="M90:M91"/>
    <mergeCell ref="O61:P61"/>
    <mergeCell ref="A1:J1"/>
    <mergeCell ref="A13:J13"/>
    <mergeCell ref="A25:J25"/>
    <mergeCell ref="A36:J36"/>
    <mergeCell ref="A47:J47"/>
    <mergeCell ref="A58:J58"/>
    <mergeCell ref="A68:J68"/>
    <mergeCell ref="A77:J77"/>
    <mergeCell ref="A87:J87"/>
    <mergeCell ref="A78:A81"/>
    <mergeCell ref="D78:D79"/>
    <mergeCell ref="F78:F79"/>
    <mergeCell ref="G78:G79"/>
    <mergeCell ref="H78:H79"/>
    <mergeCell ref="I78:I79"/>
    <mergeCell ref="J78:J79"/>
    <mergeCell ref="F16:F17"/>
    <mergeCell ref="G16:G17"/>
    <mergeCell ref="A2:A5"/>
    <mergeCell ref="B2:B3"/>
    <mergeCell ref="C2:C3"/>
    <mergeCell ref="D2:D3"/>
    <mergeCell ref="B4:B5"/>
    <mergeCell ref="C4:C5"/>
  </mergeCells>
  <printOptions horizontalCentered="1" verticalCentered="1"/>
  <pageMargins left="0.11811023622047245" right="0.11811023622047245" top="0.55118110236220474" bottom="0.15748031496062992" header="0.11811023622047245" footer="0.31496062992125984"/>
  <pageSetup paperSize="9" scale="57" orientation="landscape" r:id="rId1"/>
  <rowBreaks count="9" manualBreakCount="9">
    <brk id="12" min="10" max="26" man="1"/>
    <brk id="24" min="10" max="26" man="1"/>
    <brk id="35" min="10" max="26" man="1"/>
    <brk id="46" max="26" man="1"/>
    <brk id="57" min="10" max="26" man="1"/>
    <brk id="67" min="10" max="26" man="1"/>
    <brk id="76" min="10" max="26" man="1"/>
    <brk id="86" min="10" max="26" man="1"/>
    <brk id="96" max="26" man="1"/>
  </rowBreaks>
  <colBreaks count="1" manualBreakCount="1">
    <brk id="11" max="9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AU102"/>
  <sheetViews>
    <sheetView rightToLeft="1" view="pageBreakPreview" topLeftCell="L1" zoomScale="57" zoomScaleNormal="68" zoomScaleSheetLayoutView="57" workbookViewId="0">
      <selection activeCell="P8" sqref="P8"/>
    </sheetView>
  </sheetViews>
  <sheetFormatPr defaultColWidth="9" defaultRowHeight="15"/>
  <cols>
    <col min="1" max="1" width="6.5703125" style="1" customWidth="1"/>
    <col min="2" max="2" width="41.42578125" style="10" customWidth="1"/>
    <col min="3" max="3" width="18.7109375" style="1" customWidth="1"/>
    <col min="4" max="4" width="20" style="1" customWidth="1"/>
    <col min="5" max="5" width="14.7109375" style="1" customWidth="1"/>
    <col min="6" max="6" width="12.140625" style="1" customWidth="1"/>
    <col min="7" max="7" width="12.28515625" style="1" customWidth="1"/>
    <col min="8" max="8" width="12" style="1" customWidth="1"/>
    <col min="9" max="9" width="16.42578125" style="19" customWidth="1"/>
    <col min="10" max="10" width="32.5703125" style="1" customWidth="1"/>
    <col min="11" max="11" width="9" style="1" customWidth="1"/>
    <col min="12" max="12" width="6.5703125" style="1" customWidth="1"/>
    <col min="13" max="13" width="41.42578125" style="10" customWidth="1"/>
    <col min="14" max="23" width="10.5703125" style="19" customWidth="1"/>
    <col min="24" max="24" width="10.5703125" style="1" customWidth="1"/>
    <col min="25" max="16384" width="9" style="1"/>
  </cols>
  <sheetData>
    <row r="1" spans="1:47" ht="32.25" customHeight="1" thickBot="1">
      <c r="B1" s="1152" t="s">
        <v>343</v>
      </c>
      <c r="C1" s="1152"/>
      <c r="D1" s="1152"/>
      <c r="E1" s="1152"/>
      <c r="F1" s="1152"/>
      <c r="G1" s="1152"/>
      <c r="H1" s="1152"/>
      <c r="I1" s="1152"/>
      <c r="J1" s="1152"/>
      <c r="K1" s="764">
        <v>55</v>
      </c>
      <c r="M1" s="1"/>
      <c r="N1" s="1156"/>
      <c r="O1" s="1156"/>
      <c r="P1" s="1156"/>
      <c r="Q1" s="1156"/>
      <c r="R1" s="1156"/>
      <c r="S1" s="1156"/>
      <c r="T1" s="1156"/>
      <c r="U1" s="1156"/>
      <c r="V1" s="1156"/>
      <c r="W1" s="1156"/>
      <c r="X1" s="765">
        <v>56</v>
      </c>
    </row>
    <row r="2" spans="1:47" ht="21.95" customHeight="1" thickBot="1">
      <c r="A2" s="1163" t="s">
        <v>106</v>
      </c>
      <c r="B2" s="1166" t="s">
        <v>20</v>
      </c>
      <c r="C2" s="1170" t="s">
        <v>21</v>
      </c>
      <c r="D2" s="1171" t="s">
        <v>22</v>
      </c>
      <c r="E2" s="1173" t="s">
        <v>12</v>
      </c>
      <c r="F2" s="1170" t="s">
        <v>24</v>
      </c>
      <c r="G2" s="1170" t="s">
        <v>278</v>
      </c>
      <c r="H2" s="1170"/>
      <c r="I2" s="1176" t="s">
        <v>17</v>
      </c>
      <c r="J2" s="1173" t="s">
        <v>26</v>
      </c>
      <c r="K2" s="1182" t="s">
        <v>27</v>
      </c>
      <c r="L2" s="1163" t="s">
        <v>106</v>
      </c>
      <c r="M2" s="1166" t="s">
        <v>20</v>
      </c>
      <c r="N2" s="1138" t="s">
        <v>5</v>
      </c>
      <c r="O2" s="1139"/>
      <c r="P2" s="1139"/>
      <c r="Q2" s="1139"/>
      <c r="R2" s="1123"/>
      <c r="S2" s="1139"/>
      <c r="T2" s="1139"/>
      <c r="U2" s="1139"/>
      <c r="V2" s="1139"/>
      <c r="W2" s="1139"/>
      <c r="X2" s="1124" t="s">
        <v>17</v>
      </c>
      <c r="Y2" s="22"/>
    </row>
    <row r="3" spans="1:47" s="21" customFormat="1" ht="21.95" customHeight="1">
      <c r="A3" s="1164"/>
      <c r="B3" s="1167"/>
      <c r="C3" s="1157"/>
      <c r="D3" s="1172"/>
      <c r="E3" s="1174"/>
      <c r="F3" s="1157"/>
      <c r="G3" s="1157"/>
      <c r="H3" s="1157"/>
      <c r="I3" s="1177"/>
      <c r="J3" s="1178"/>
      <c r="K3" s="1183"/>
      <c r="L3" s="1164"/>
      <c r="M3" s="1167"/>
      <c r="N3" s="1140" t="s">
        <v>112</v>
      </c>
      <c r="O3" s="1141"/>
      <c r="P3" s="1141"/>
      <c r="Q3" s="1142">
        <v>18</v>
      </c>
      <c r="R3" s="1190" t="s">
        <v>10</v>
      </c>
      <c r="S3" s="1151" t="s">
        <v>113</v>
      </c>
      <c r="T3" s="1133"/>
      <c r="U3" s="1133"/>
      <c r="V3" s="1134">
        <v>18</v>
      </c>
      <c r="W3" s="1147" t="s">
        <v>10</v>
      </c>
      <c r="X3" s="1135" t="s">
        <v>17</v>
      </c>
    </row>
    <row r="4" spans="1:47" s="21" customFormat="1" ht="21.95" customHeight="1">
      <c r="A4" s="1164"/>
      <c r="B4" s="1168" t="s">
        <v>19</v>
      </c>
      <c r="C4" s="1179" t="s">
        <v>19</v>
      </c>
      <c r="D4" s="1180" t="s">
        <v>23</v>
      </c>
      <c r="E4" s="1174"/>
      <c r="F4" s="519" t="s">
        <v>19</v>
      </c>
      <c r="G4" s="1157" t="s">
        <v>15</v>
      </c>
      <c r="H4" s="1157" t="s">
        <v>16</v>
      </c>
      <c r="I4" s="163" t="s">
        <v>18</v>
      </c>
      <c r="J4" s="1159" t="s">
        <v>19</v>
      </c>
      <c r="K4" s="1184" t="s">
        <v>19</v>
      </c>
      <c r="L4" s="1164"/>
      <c r="M4" s="1168" t="s">
        <v>19</v>
      </c>
      <c r="N4" s="1150" t="s">
        <v>8</v>
      </c>
      <c r="O4" s="1146"/>
      <c r="P4" s="1143" t="s">
        <v>9</v>
      </c>
      <c r="Q4" s="1144"/>
      <c r="R4" s="1191"/>
      <c r="S4" s="1150" t="s">
        <v>9</v>
      </c>
      <c r="T4" s="1146"/>
      <c r="U4" s="1143" t="s">
        <v>8</v>
      </c>
      <c r="V4" s="978"/>
      <c r="W4" s="1148"/>
      <c r="X4" s="1136"/>
    </row>
    <row r="5" spans="1:47" s="21" customFormat="1" ht="21.95" customHeight="1" thickBot="1">
      <c r="A5" s="1165"/>
      <c r="B5" s="1169"/>
      <c r="C5" s="1158"/>
      <c r="D5" s="1181"/>
      <c r="E5" s="1175"/>
      <c r="F5" s="518" t="s">
        <v>25</v>
      </c>
      <c r="G5" s="1158"/>
      <c r="H5" s="1158"/>
      <c r="I5" s="164" t="s">
        <v>19</v>
      </c>
      <c r="J5" s="1160"/>
      <c r="K5" s="1185"/>
      <c r="L5" s="1165"/>
      <c r="M5" s="1169"/>
      <c r="N5" s="320" t="s">
        <v>107</v>
      </c>
      <c r="O5" s="287" t="s">
        <v>108</v>
      </c>
      <c r="P5" s="307" t="s">
        <v>107</v>
      </c>
      <c r="Q5" s="288" t="s">
        <v>108</v>
      </c>
      <c r="R5" s="1192"/>
      <c r="S5" s="320" t="s">
        <v>107</v>
      </c>
      <c r="T5" s="287" t="s">
        <v>108</v>
      </c>
      <c r="U5" s="307" t="s">
        <v>107</v>
      </c>
      <c r="V5" s="365" t="s">
        <v>108</v>
      </c>
      <c r="W5" s="1149"/>
      <c r="X5" s="1137"/>
      <c r="Y5" s="19"/>
      <c r="Z5" s="19"/>
      <c r="AA5" s="19"/>
      <c r="AB5" s="19"/>
      <c r="AC5" s="19"/>
      <c r="AD5" s="19"/>
      <c r="AE5" s="19"/>
      <c r="AF5" s="19"/>
      <c r="AG5" s="19"/>
      <c r="AH5" s="19"/>
      <c r="AI5" s="19"/>
      <c r="AJ5" s="19"/>
      <c r="AK5" s="19"/>
      <c r="AL5" s="19"/>
      <c r="AM5" s="19"/>
      <c r="AN5" s="19"/>
      <c r="AO5" s="19"/>
      <c r="AP5" s="19"/>
      <c r="AQ5" s="19"/>
      <c r="AR5" s="19"/>
      <c r="AS5" s="19"/>
      <c r="AT5" s="19"/>
      <c r="AU5" s="19"/>
    </row>
    <row r="6" spans="1:47" s="456" customFormat="1" ht="60" customHeight="1">
      <c r="A6" s="503">
        <v>1</v>
      </c>
      <c r="B6" s="451" t="s">
        <v>455</v>
      </c>
      <c r="C6" s="451" t="s">
        <v>254</v>
      </c>
      <c r="D6" s="451" t="s">
        <v>456</v>
      </c>
      <c r="E6" s="451"/>
      <c r="F6" s="451" t="s">
        <v>255</v>
      </c>
      <c r="G6" s="452">
        <v>42381</v>
      </c>
      <c r="H6" s="452">
        <v>42386</v>
      </c>
      <c r="I6" s="241">
        <v>2</v>
      </c>
      <c r="J6" s="451" t="s">
        <v>256</v>
      </c>
      <c r="K6" s="453"/>
      <c r="L6" s="75">
        <v>1</v>
      </c>
      <c r="M6" s="454" t="s">
        <v>455</v>
      </c>
      <c r="N6" s="426">
        <v>0</v>
      </c>
      <c r="O6" s="377">
        <v>0</v>
      </c>
      <c r="P6" s="383">
        <v>0</v>
      </c>
      <c r="Q6" s="429">
        <v>0</v>
      </c>
      <c r="R6" s="427">
        <v>0</v>
      </c>
      <c r="S6" s="432">
        <v>0</v>
      </c>
      <c r="T6" s="380">
        <v>5</v>
      </c>
      <c r="U6" s="386">
        <v>0</v>
      </c>
      <c r="V6" s="433">
        <v>0</v>
      </c>
      <c r="W6" s="438">
        <v>5</v>
      </c>
      <c r="X6" s="436">
        <f>SUM(S6:W6)</f>
        <v>10</v>
      </c>
      <c r="Y6" s="455"/>
      <c r="Z6" s="455"/>
      <c r="AA6" s="455"/>
      <c r="AB6" s="455"/>
      <c r="AC6" s="455"/>
      <c r="AD6" s="455"/>
      <c r="AE6" s="455"/>
      <c r="AF6" s="455"/>
      <c r="AG6" s="455"/>
      <c r="AH6" s="455"/>
      <c r="AI6" s="455"/>
      <c r="AJ6" s="455"/>
      <c r="AK6" s="455"/>
      <c r="AL6" s="455"/>
      <c r="AM6" s="455"/>
      <c r="AN6" s="455"/>
      <c r="AO6" s="455"/>
      <c r="AP6" s="455"/>
      <c r="AQ6" s="455"/>
      <c r="AR6" s="455"/>
      <c r="AS6" s="455"/>
      <c r="AT6" s="455"/>
      <c r="AU6" s="455"/>
    </row>
    <row r="7" spans="1:47" s="456" customFormat="1" ht="76.5" customHeight="1">
      <c r="A7" s="641">
        <v>2</v>
      </c>
      <c r="B7" s="664" t="s">
        <v>457</v>
      </c>
      <c r="C7" s="665" t="s">
        <v>458</v>
      </c>
      <c r="D7" s="665" t="s">
        <v>458</v>
      </c>
      <c r="E7" s="665"/>
      <c r="F7" s="665" t="s">
        <v>242</v>
      </c>
      <c r="G7" s="666">
        <v>42738</v>
      </c>
      <c r="H7" s="666">
        <v>42738</v>
      </c>
      <c r="I7" s="165">
        <v>2</v>
      </c>
      <c r="J7" s="665" t="s">
        <v>459</v>
      </c>
      <c r="K7" s="667"/>
      <c r="L7" s="641">
        <v>2</v>
      </c>
      <c r="M7" s="668" t="s">
        <v>457</v>
      </c>
      <c r="N7" s="416">
        <v>0</v>
      </c>
      <c r="O7" s="378">
        <v>0</v>
      </c>
      <c r="P7" s="384">
        <v>0</v>
      </c>
      <c r="Q7" s="417">
        <v>0</v>
      </c>
      <c r="R7" s="427">
        <v>0</v>
      </c>
      <c r="S7" s="418">
        <v>0</v>
      </c>
      <c r="T7" s="381">
        <v>0</v>
      </c>
      <c r="U7" s="387">
        <v>0</v>
      </c>
      <c r="V7" s="434">
        <v>0</v>
      </c>
      <c r="W7" s="439">
        <v>0</v>
      </c>
      <c r="X7" s="436">
        <v>0</v>
      </c>
      <c r="Y7" s="455"/>
      <c r="Z7" s="455"/>
      <c r="AA7" s="455"/>
      <c r="AB7" s="455"/>
      <c r="AC7" s="455"/>
      <c r="AD7" s="455"/>
      <c r="AE7" s="455"/>
      <c r="AF7" s="455"/>
      <c r="AG7" s="455"/>
      <c r="AH7" s="455"/>
      <c r="AI7" s="455"/>
      <c r="AJ7" s="455"/>
      <c r="AK7" s="455"/>
      <c r="AL7" s="455"/>
      <c r="AM7" s="455"/>
      <c r="AN7" s="455"/>
      <c r="AO7" s="455"/>
      <c r="AP7" s="455"/>
      <c r="AQ7" s="455"/>
      <c r="AR7" s="455"/>
      <c r="AS7" s="455"/>
      <c r="AT7" s="455"/>
      <c r="AU7" s="455"/>
    </row>
    <row r="8" spans="1:47" s="456" customFormat="1" ht="78" customHeight="1">
      <c r="A8" s="260">
        <v>3</v>
      </c>
      <c r="B8" s="269" t="s">
        <v>460</v>
      </c>
      <c r="C8" s="269" t="s">
        <v>461</v>
      </c>
      <c r="D8" s="269" t="s">
        <v>257</v>
      </c>
      <c r="E8" s="269"/>
      <c r="F8" s="269" t="s">
        <v>242</v>
      </c>
      <c r="G8" s="270">
        <v>42758</v>
      </c>
      <c r="H8" s="270">
        <v>42758</v>
      </c>
      <c r="I8" s="58">
        <v>2</v>
      </c>
      <c r="J8" s="269" t="s">
        <v>462</v>
      </c>
      <c r="K8" s="458"/>
      <c r="L8" s="260">
        <v>3</v>
      </c>
      <c r="M8" s="460" t="s">
        <v>460</v>
      </c>
      <c r="N8" s="416">
        <v>0</v>
      </c>
      <c r="O8" s="378">
        <v>0</v>
      </c>
      <c r="P8" s="384">
        <v>0</v>
      </c>
      <c r="Q8" s="417">
        <v>0</v>
      </c>
      <c r="R8" s="427">
        <v>0</v>
      </c>
      <c r="S8" s="418">
        <v>0</v>
      </c>
      <c r="T8" s="381">
        <v>1</v>
      </c>
      <c r="U8" s="387">
        <v>0</v>
      </c>
      <c r="V8" s="434">
        <v>0</v>
      </c>
      <c r="W8" s="439">
        <v>1</v>
      </c>
      <c r="X8" s="436">
        <f>SUM(S8:W8)</f>
        <v>2</v>
      </c>
      <c r="Y8" s="455"/>
      <c r="Z8" s="455"/>
      <c r="AA8" s="455"/>
      <c r="AB8" s="455"/>
      <c r="AC8" s="455"/>
      <c r="AD8" s="455"/>
      <c r="AE8" s="455"/>
      <c r="AF8" s="455"/>
      <c r="AG8" s="455"/>
      <c r="AH8" s="455"/>
      <c r="AI8" s="455"/>
      <c r="AJ8" s="455"/>
      <c r="AK8" s="455"/>
      <c r="AL8" s="455"/>
      <c r="AM8" s="455"/>
      <c r="AN8" s="455"/>
      <c r="AO8" s="455"/>
      <c r="AP8" s="455"/>
      <c r="AQ8" s="455"/>
      <c r="AR8" s="455"/>
      <c r="AS8" s="455"/>
      <c r="AT8" s="455"/>
      <c r="AU8" s="455"/>
    </row>
    <row r="9" spans="1:47" s="456" customFormat="1" ht="76.5" customHeight="1">
      <c r="A9" s="626">
        <v>4</v>
      </c>
      <c r="B9" s="664" t="s">
        <v>463</v>
      </c>
      <c r="C9" s="665" t="s">
        <v>464</v>
      </c>
      <c r="D9" s="665" t="s">
        <v>464</v>
      </c>
      <c r="E9" s="665"/>
      <c r="F9" s="665" t="s">
        <v>242</v>
      </c>
      <c r="G9" s="666">
        <v>42759</v>
      </c>
      <c r="H9" s="666">
        <v>42759</v>
      </c>
      <c r="I9" s="165"/>
      <c r="J9" s="665" t="s">
        <v>465</v>
      </c>
      <c r="K9" s="667"/>
      <c r="L9" s="626">
        <v>4</v>
      </c>
      <c r="M9" s="668" t="s">
        <v>463</v>
      </c>
      <c r="N9" s="416">
        <v>0</v>
      </c>
      <c r="O9" s="378">
        <v>0</v>
      </c>
      <c r="P9" s="384">
        <v>0</v>
      </c>
      <c r="Q9" s="417">
        <v>0</v>
      </c>
      <c r="R9" s="427">
        <v>0</v>
      </c>
      <c r="S9" s="418">
        <v>0</v>
      </c>
      <c r="T9" s="381">
        <v>3</v>
      </c>
      <c r="U9" s="387">
        <v>0</v>
      </c>
      <c r="V9" s="434">
        <v>0</v>
      </c>
      <c r="W9" s="439">
        <v>3</v>
      </c>
      <c r="X9" s="436">
        <f>SUM(S9:W9)</f>
        <v>6</v>
      </c>
      <c r="Y9" s="455"/>
      <c r="Z9" s="455"/>
      <c r="AA9" s="455"/>
      <c r="AB9" s="455"/>
      <c r="AC9" s="455"/>
      <c r="AD9" s="455"/>
      <c r="AE9" s="455"/>
      <c r="AF9" s="455"/>
      <c r="AG9" s="455"/>
      <c r="AH9" s="455"/>
      <c r="AI9" s="455"/>
      <c r="AJ9" s="455"/>
      <c r="AK9" s="455"/>
      <c r="AL9" s="455"/>
      <c r="AM9" s="455"/>
      <c r="AN9" s="455"/>
      <c r="AO9" s="455"/>
      <c r="AP9" s="455"/>
      <c r="AQ9" s="455"/>
      <c r="AR9" s="455"/>
      <c r="AS9" s="455"/>
      <c r="AT9" s="455"/>
      <c r="AU9" s="455"/>
    </row>
    <row r="10" spans="1:47" s="456" customFormat="1" ht="82.5" customHeight="1">
      <c r="A10" s="260">
        <v>5</v>
      </c>
      <c r="B10" s="457" t="s">
        <v>466</v>
      </c>
      <c r="C10" s="269" t="s">
        <v>467</v>
      </c>
      <c r="D10" s="269" t="s">
        <v>468</v>
      </c>
      <c r="E10" s="269"/>
      <c r="F10" s="269" t="s">
        <v>242</v>
      </c>
      <c r="G10" s="270">
        <v>42754</v>
      </c>
      <c r="H10" s="270">
        <v>42754</v>
      </c>
      <c r="I10" s="58"/>
      <c r="J10" s="269" t="s">
        <v>469</v>
      </c>
      <c r="K10" s="458"/>
      <c r="L10" s="260">
        <v>5</v>
      </c>
      <c r="M10" s="459" t="s">
        <v>466</v>
      </c>
      <c r="N10" s="423">
        <v>0</v>
      </c>
      <c r="O10" s="408">
        <v>0</v>
      </c>
      <c r="P10" s="409">
        <v>0</v>
      </c>
      <c r="Q10" s="430">
        <v>0</v>
      </c>
      <c r="R10" s="428">
        <v>0</v>
      </c>
      <c r="S10" s="425">
        <v>0</v>
      </c>
      <c r="T10" s="410">
        <v>1</v>
      </c>
      <c r="U10" s="411">
        <v>0</v>
      </c>
      <c r="V10" s="435">
        <v>0</v>
      </c>
      <c r="W10" s="440">
        <v>1</v>
      </c>
      <c r="X10" s="437">
        <f>SUM(S10:W10)</f>
        <v>2</v>
      </c>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row>
    <row r="11" spans="1:47" s="456" customFormat="1" ht="91.5" customHeight="1" thickBot="1">
      <c r="A11" s="643">
        <v>6</v>
      </c>
      <c r="B11" s="669" t="s">
        <v>470</v>
      </c>
      <c r="C11" s="670" t="s">
        <v>471</v>
      </c>
      <c r="D11" s="670" t="s">
        <v>472</v>
      </c>
      <c r="E11" s="670"/>
      <c r="F11" s="670" t="s">
        <v>242</v>
      </c>
      <c r="G11" s="671">
        <v>42754</v>
      </c>
      <c r="H11" s="671">
        <v>42754</v>
      </c>
      <c r="I11" s="490"/>
      <c r="J11" s="670" t="s">
        <v>473</v>
      </c>
      <c r="K11" s="672"/>
      <c r="L11" s="643">
        <v>6</v>
      </c>
      <c r="M11" s="673" t="s">
        <v>470</v>
      </c>
      <c r="N11" s="420">
        <v>0</v>
      </c>
      <c r="O11" s="379">
        <v>0</v>
      </c>
      <c r="P11" s="385">
        <v>0</v>
      </c>
      <c r="Q11" s="431">
        <v>0</v>
      </c>
      <c r="R11" s="448">
        <v>0</v>
      </c>
      <c r="S11" s="382">
        <v>0</v>
      </c>
      <c r="T11" s="382">
        <v>0</v>
      </c>
      <c r="U11" s="388">
        <v>0</v>
      </c>
      <c r="V11" s="449">
        <v>1</v>
      </c>
      <c r="W11" s="441">
        <v>1</v>
      </c>
      <c r="X11" s="450">
        <f>SUM(S11:W11)</f>
        <v>2</v>
      </c>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row>
    <row r="12" spans="1:47" ht="32.25" customHeight="1" thickBot="1">
      <c r="B12" s="1152" t="s">
        <v>908</v>
      </c>
      <c r="C12" s="1152"/>
      <c r="D12" s="1152"/>
      <c r="E12" s="1152"/>
      <c r="F12" s="1152"/>
      <c r="G12" s="1152"/>
      <c r="H12" s="1152"/>
      <c r="I12" s="1152"/>
      <c r="J12" s="1152"/>
      <c r="K12" s="765">
        <v>57</v>
      </c>
      <c r="L12" s="471"/>
      <c r="M12" s="472"/>
      <c r="N12" s="1153"/>
      <c r="O12" s="1153"/>
      <c r="P12" s="1153"/>
      <c r="Q12" s="1153"/>
      <c r="R12" s="1153"/>
      <c r="S12" s="1153"/>
      <c r="T12" s="1153"/>
      <c r="U12" s="1153"/>
      <c r="V12" s="1153"/>
      <c r="W12" s="1153"/>
      <c r="X12" s="766">
        <v>58</v>
      </c>
      <c r="Y12" s="19"/>
      <c r="Z12" s="19"/>
      <c r="AA12" s="19"/>
      <c r="AB12" s="19"/>
      <c r="AC12" s="19"/>
      <c r="AD12" s="19"/>
      <c r="AE12" s="19"/>
      <c r="AF12" s="19"/>
      <c r="AG12" s="19"/>
      <c r="AH12" s="19"/>
      <c r="AI12" s="19"/>
      <c r="AJ12" s="19"/>
      <c r="AK12" s="19"/>
      <c r="AL12" s="19"/>
      <c r="AM12" s="19"/>
      <c r="AN12" s="19"/>
      <c r="AO12" s="19"/>
      <c r="AP12" s="19"/>
      <c r="AQ12" s="19"/>
      <c r="AR12" s="19"/>
      <c r="AS12" s="19"/>
      <c r="AT12" s="19"/>
      <c r="AU12" s="19"/>
    </row>
    <row r="13" spans="1:47" ht="21.95" customHeight="1" thickBot="1">
      <c r="A13" s="1163" t="s">
        <v>106</v>
      </c>
      <c r="B13" s="1166" t="s">
        <v>20</v>
      </c>
      <c r="C13" s="1170" t="s">
        <v>21</v>
      </c>
      <c r="D13" s="1171" t="s">
        <v>22</v>
      </c>
      <c r="E13" s="1173" t="s">
        <v>12</v>
      </c>
      <c r="F13" s="1170" t="s">
        <v>24</v>
      </c>
      <c r="G13" s="1170" t="s">
        <v>278</v>
      </c>
      <c r="H13" s="1170"/>
      <c r="I13" s="1176" t="s">
        <v>17</v>
      </c>
      <c r="J13" s="1173" t="s">
        <v>26</v>
      </c>
      <c r="K13" s="1182" t="s">
        <v>27</v>
      </c>
      <c r="L13" s="1163" t="s">
        <v>106</v>
      </c>
      <c r="M13" s="1166" t="s">
        <v>20</v>
      </c>
      <c r="N13" s="1138" t="s">
        <v>5</v>
      </c>
      <c r="O13" s="1139"/>
      <c r="P13" s="1139"/>
      <c r="Q13" s="1139"/>
      <c r="R13" s="1123"/>
      <c r="S13" s="1139"/>
      <c r="T13" s="1139"/>
      <c r="U13" s="1139"/>
      <c r="V13" s="1139"/>
      <c r="W13" s="1139"/>
      <c r="X13" s="1124" t="s">
        <v>17</v>
      </c>
      <c r="Y13" s="19"/>
      <c r="Z13" s="19"/>
      <c r="AA13" s="19"/>
      <c r="AB13" s="19"/>
      <c r="AC13" s="19"/>
      <c r="AD13" s="19"/>
      <c r="AE13" s="19"/>
      <c r="AF13" s="19"/>
      <c r="AG13" s="19"/>
      <c r="AH13" s="19"/>
      <c r="AI13" s="19"/>
      <c r="AJ13" s="19"/>
      <c r="AK13" s="19"/>
      <c r="AL13" s="19"/>
      <c r="AM13" s="19"/>
      <c r="AN13" s="19"/>
      <c r="AO13" s="19"/>
      <c r="AP13" s="19"/>
      <c r="AQ13" s="19"/>
      <c r="AR13" s="19"/>
      <c r="AS13" s="19"/>
      <c r="AT13" s="19"/>
      <c r="AU13" s="19"/>
    </row>
    <row r="14" spans="1:47" s="21" customFormat="1" ht="21.95" customHeight="1">
      <c r="A14" s="1164"/>
      <c r="B14" s="1167"/>
      <c r="C14" s="1157"/>
      <c r="D14" s="1172"/>
      <c r="E14" s="1174"/>
      <c r="F14" s="1157"/>
      <c r="G14" s="1157"/>
      <c r="H14" s="1157"/>
      <c r="I14" s="1177"/>
      <c r="J14" s="1178"/>
      <c r="K14" s="1183"/>
      <c r="L14" s="1164"/>
      <c r="M14" s="1167"/>
      <c r="N14" s="1140" t="s">
        <v>112</v>
      </c>
      <c r="O14" s="1141"/>
      <c r="P14" s="1141"/>
      <c r="Q14" s="1142">
        <v>18</v>
      </c>
      <c r="R14" s="1147" t="s">
        <v>10</v>
      </c>
      <c r="S14" s="1132" t="s">
        <v>113</v>
      </c>
      <c r="T14" s="1133"/>
      <c r="U14" s="1133"/>
      <c r="V14" s="1134">
        <v>18</v>
      </c>
      <c r="W14" s="1147" t="s">
        <v>10</v>
      </c>
      <c r="X14" s="1135" t="s">
        <v>17</v>
      </c>
      <c r="Y14" s="19"/>
      <c r="Z14" s="19"/>
      <c r="AA14" s="19"/>
      <c r="AB14" s="19"/>
      <c r="AC14" s="19"/>
      <c r="AD14" s="19"/>
      <c r="AE14" s="19"/>
      <c r="AF14" s="19"/>
      <c r="AG14" s="19"/>
      <c r="AH14" s="19"/>
      <c r="AI14" s="19"/>
      <c r="AJ14" s="19"/>
      <c r="AK14" s="19"/>
      <c r="AL14" s="19"/>
      <c r="AM14" s="19"/>
      <c r="AN14" s="19"/>
      <c r="AO14" s="19"/>
      <c r="AP14" s="19"/>
      <c r="AQ14" s="19"/>
      <c r="AR14" s="19"/>
      <c r="AS14" s="19"/>
      <c r="AT14" s="19"/>
      <c r="AU14" s="19"/>
    </row>
    <row r="15" spans="1:47" s="21" customFormat="1" ht="21.95" customHeight="1">
      <c r="A15" s="1164"/>
      <c r="B15" s="1168" t="s">
        <v>19</v>
      </c>
      <c r="C15" s="1179" t="s">
        <v>19</v>
      </c>
      <c r="D15" s="1180" t="s">
        <v>23</v>
      </c>
      <c r="E15" s="1174"/>
      <c r="F15" s="519" t="s">
        <v>19</v>
      </c>
      <c r="G15" s="1157" t="s">
        <v>15</v>
      </c>
      <c r="H15" s="1157" t="s">
        <v>16</v>
      </c>
      <c r="I15" s="163" t="s">
        <v>18</v>
      </c>
      <c r="J15" s="1159" t="s">
        <v>19</v>
      </c>
      <c r="K15" s="1184" t="s">
        <v>19</v>
      </c>
      <c r="L15" s="1164"/>
      <c r="M15" s="1168" t="s">
        <v>19</v>
      </c>
      <c r="N15" s="1150" t="s">
        <v>8</v>
      </c>
      <c r="O15" s="1146"/>
      <c r="P15" s="1143" t="s">
        <v>9</v>
      </c>
      <c r="Q15" s="1144"/>
      <c r="R15" s="1148"/>
      <c r="S15" s="1145" t="s">
        <v>9</v>
      </c>
      <c r="T15" s="1146"/>
      <c r="U15" s="1143" t="s">
        <v>8</v>
      </c>
      <c r="V15" s="978"/>
      <c r="W15" s="1148"/>
      <c r="X15" s="1136"/>
      <c r="Y15" s="19"/>
      <c r="Z15" s="19"/>
      <c r="AA15" s="19"/>
      <c r="AB15" s="19"/>
      <c r="AC15" s="19"/>
      <c r="AD15" s="19"/>
      <c r="AE15" s="19"/>
      <c r="AF15" s="19"/>
      <c r="AG15" s="19"/>
      <c r="AH15" s="19"/>
      <c r="AI15" s="19"/>
      <c r="AJ15" s="19"/>
      <c r="AK15" s="19"/>
      <c r="AL15" s="19"/>
      <c r="AM15" s="19"/>
      <c r="AN15" s="19"/>
      <c r="AO15" s="19"/>
      <c r="AP15" s="19"/>
      <c r="AQ15" s="19"/>
      <c r="AR15" s="19"/>
      <c r="AS15" s="19"/>
      <c r="AT15" s="19"/>
      <c r="AU15" s="19"/>
    </row>
    <row r="16" spans="1:47" s="21" customFormat="1" ht="27.75" customHeight="1" thickBot="1">
      <c r="A16" s="1165"/>
      <c r="B16" s="1169"/>
      <c r="C16" s="1158"/>
      <c r="D16" s="1181"/>
      <c r="E16" s="1175"/>
      <c r="F16" s="518" t="s">
        <v>25</v>
      </c>
      <c r="G16" s="1158"/>
      <c r="H16" s="1158"/>
      <c r="I16" s="164" t="s">
        <v>19</v>
      </c>
      <c r="J16" s="1160"/>
      <c r="K16" s="1185"/>
      <c r="L16" s="1165"/>
      <c r="M16" s="1169"/>
      <c r="N16" s="320" t="s">
        <v>107</v>
      </c>
      <c r="O16" s="287" t="s">
        <v>108</v>
      </c>
      <c r="P16" s="307" t="s">
        <v>107</v>
      </c>
      <c r="Q16" s="288" t="s">
        <v>108</v>
      </c>
      <c r="R16" s="1149"/>
      <c r="S16" s="289" t="s">
        <v>107</v>
      </c>
      <c r="T16" s="287" t="s">
        <v>108</v>
      </c>
      <c r="U16" s="307" t="s">
        <v>107</v>
      </c>
      <c r="V16" s="365" t="s">
        <v>108</v>
      </c>
      <c r="W16" s="1149"/>
      <c r="X16" s="1137"/>
      <c r="Y16" s="19"/>
      <c r="Z16" s="19"/>
      <c r="AA16" s="19"/>
      <c r="AB16" s="19"/>
      <c r="AC16" s="19"/>
      <c r="AD16" s="19"/>
      <c r="AE16" s="19"/>
      <c r="AF16" s="19"/>
      <c r="AG16" s="19"/>
      <c r="AH16" s="19"/>
      <c r="AI16" s="19"/>
      <c r="AJ16" s="19"/>
      <c r="AK16" s="19"/>
      <c r="AL16" s="19"/>
      <c r="AM16" s="19"/>
      <c r="AN16" s="19"/>
      <c r="AO16" s="19"/>
      <c r="AP16" s="19"/>
      <c r="AQ16" s="19"/>
      <c r="AR16" s="19"/>
      <c r="AS16" s="19"/>
      <c r="AT16" s="19"/>
      <c r="AU16" s="19"/>
    </row>
    <row r="17" spans="1:47" s="456" customFormat="1" ht="76.5" customHeight="1">
      <c r="A17" s="75">
        <v>7</v>
      </c>
      <c r="B17" s="457" t="s">
        <v>474</v>
      </c>
      <c r="C17" s="269" t="s">
        <v>458</v>
      </c>
      <c r="D17" s="269" t="s">
        <v>458</v>
      </c>
      <c r="E17" s="269"/>
      <c r="F17" s="269" t="s">
        <v>242</v>
      </c>
      <c r="G17" s="270">
        <v>42752</v>
      </c>
      <c r="H17" s="270">
        <v>42752</v>
      </c>
      <c r="I17" s="58"/>
      <c r="J17" s="269" t="s">
        <v>475</v>
      </c>
      <c r="K17" s="458"/>
      <c r="L17" s="75">
        <v>7</v>
      </c>
      <c r="M17" s="459" t="s">
        <v>474</v>
      </c>
      <c r="N17" s="426">
        <v>0</v>
      </c>
      <c r="O17" s="377">
        <v>0</v>
      </c>
      <c r="P17" s="383">
        <v>0</v>
      </c>
      <c r="Q17" s="429">
        <v>0</v>
      </c>
      <c r="R17" s="419">
        <v>0</v>
      </c>
      <c r="S17" s="432">
        <v>0</v>
      </c>
      <c r="T17" s="380">
        <v>0</v>
      </c>
      <c r="U17" s="386">
        <v>0</v>
      </c>
      <c r="V17" s="433">
        <v>1</v>
      </c>
      <c r="W17" s="438">
        <v>1</v>
      </c>
      <c r="X17" s="436">
        <f t="shared" ref="X17:X24" si="0">SUM(S17:W17)</f>
        <v>2</v>
      </c>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row>
    <row r="18" spans="1:47" s="456" customFormat="1" ht="60" customHeight="1">
      <c r="A18" s="641">
        <v>8</v>
      </c>
      <c r="B18" s="664" t="s">
        <v>476</v>
      </c>
      <c r="C18" s="665" t="s">
        <v>477</v>
      </c>
      <c r="D18" s="665" t="s">
        <v>938</v>
      </c>
      <c r="E18" s="665" t="s">
        <v>478</v>
      </c>
      <c r="F18" s="665" t="s">
        <v>242</v>
      </c>
      <c r="G18" s="666">
        <v>42771</v>
      </c>
      <c r="H18" s="666">
        <v>42780</v>
      </c>
      <c r="I18" s="165"/>
      <c r="J18" s="665" t="s">
        <v>479</v>
      </c>
      <c r="K18" s="667"/>
      <c r="L18" s="641">
        <v>8</v>
      </c>
      <c r="M18" s="668" t="s">
        <v>476</v>
      </c>
      <c r="N18" s="416">
        <v>0</v>
      </c>
      <c r="O18" s="378">
        <v>0</v>
      </c>
      <c r="P18" s="384">
        <v>0</v>
      </c>
      <c r="Q18" s="417">
        <v>0</v>
      </c>
      <c r="R18" s="419">
        <v>0</v>
      </c>
      <c r="S18" s="418">
        <v>0</v>
      </c>
      <c r="T18" s="381">
        <v>14</v>
      </c>
      <c r="U18" s="387">
        <v>0</v>
      </c>
      <c r="V18" s="434">
        <v>0</v>
      </c>
      <c r="W18" s="439">
        <v>14</v>
      </c>
      <c r="X18" s="436">
        <f t="shared" si="0"/>
        <v>28</v>
      </c>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row>
    <row r="19" spans="1:47" s="456" customFormat="1" ht="60" customHeight="1">
      <c r="A19" s="260">
        <v>9</v>
      </c>
      <c r="B19" s="457" t="s">
        <v>480</v>
      </c>
      <c r="C19" s="269" t="s">
        <v>481</v>
      </c>
      <c r="D19" s="269" t="s">
        <v>481</v>
      </c>
      <c r="E19" s="269"/>
      <c r="F19" s="269" t="s">
        <v>242</v>
      </c>
      <c r="G19" s="270">
        <v>42810</v>
      </c>
      <c r="H19" s="270">
        <v>42810</v>
      </c>
      <c r="I19" s="58"/>
      <c r="J19" s="269" t="s">
        <v>482</v>
      </c>
      <c r="K19" s="458"/>
      <c r="L19" s="260">
        <v>9</v>
      </c>
      <c r="M19" s="459" t="s">
        <v>480</v>
      </c>
      <c r="N19" s="416">
        <v>0</v>
      </c>
      <c r="O19" s="378">
        <v>0</v>
      </c>
      <c r="P19" s="384">
        <v>0</v>
      </c>
      <c r="Q19" s="417">
        <v>0</v>
      </c>
      <c r="R19" s="419">
        <v>0</v>
      </c>
      <c r="S19" s="418">
        <v>0</v>
      </c>
      <c r="T19" s="381">
        <v>2</v>
      </c>
      <c r="U19" s="387">
        <v>0</v>
      </c>
      <c r="V19" s="434">
        <v>0</v>
      </c>
      <c r="W19" s="439">
        <v>2</v>
      </c>
      <c r="X19" s="436">
        <f t="shared" si="0"/>
        <v>4</v>
      </c>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row>
    <row r="20" spans="1:47" s="456" customFormat="1" ht="60" customHeight="1">
      <c r="A20" s="626">
        <v>10</v>
      </c>
      <c r="B20" s="664" t="s">
        <v>483</v>
      </c>
      <c r="C20" s="665" t="s">
        <v>477</v>
      </c>
      <c r="D20" s="665" t="s">
        <v>938</v>
      </c>
      <c r="E20" s="665"/>
      <c r="F20" s="665" t="s">
        <v>242</v>
      </c>
      <c r="G20" s="666">
        <v>42799</v>
      </c>
      <c r="H20" s="666">
        <v>42799</v>
      </c>
      <c r="I20" s="165"/>
      <c r="J20" s="665" t="s">
        <v>484</v>
      </c>
      <c r="K20" s="667"/>
      <c r="L20" s="626">
        <v>10</v>
      </c>
      <c r="M20" s="668" t="s">
        <v>483</v>
      </c>
      <c r="N20" s="416">
        <v>0</v>
      </c>
      <c r="O20" s="378">
        <v>0</v>
      </c>
      <c r="P20" s="384">
        <v>0</v>
      </c>
      <c r="Q20" s="417">
        <v>0</v>
      </c>
      <c r="R20" s="419">
        <v>0</v>
      </c>
      <c r="S20" s="418">
        <v>0</v>
      </c>
      <c r="T20" s="381">
        <v>7</v>
      </c>
      <c r="U20" s="387">
        <v>0</v>
      </c>
      <c r="V20" s="434">
        <v>0</v>
      </c>
      <c r="W20" s="439">
        <v>7</v>
      </c>
      <c r="X20" s="436">
        <f t="shared" si="0"/>
        <v>14</v>
      </c>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row>
    <row r="21" spans="1:47" s="456" customFormat="1" ht="69" customHeight="1">
      <c r="A21" s="260">
        <v>11</v>
      </c>
      <c r="B21" s="269" t="s">
        <v>485</v>
      </c>
      <c r="C21" s="269" t="s">
        <v>486</v>
      </c>
      <c r="D21" s="269" t="s">
        <v>486</v>
      </c>
      <c r="E21" s="269">
        <f ca="1">E20:E24</f>
        <v>0</v>
      </c>
      <c r="F21" s="269" t="s">
        <v>242</v>
      </c>
      <c r="G21" s="270">
        <v>43203</v>
      </c>
      <c r="H21" s="270">
        <v>43203</v>
      </c>
      <c r="I21" s="58"/>
      <c r="J21" s="269" t="s">
        <v>487</v>
      </c>
      <c r="K21" s="458"/>
      <c r="L21" s="260">
        <v>11</v>
      </c>
      <c r="M21" s="460" t="s">
        <v>485</v>
      </c>
      <c r="N21" s="423">
        <v>0</v>
      </c>
      <c r="O21" s="408">
        <v>0</v>
      </c>
      <c r="P21" s="409">
        <v>0</v>
      </c>
      <c r="Q21" s="430">
        <v>0</v>
      </c>
      <c r="R21" s="424">
        <v>0</v>
      </c>
      <c r="S21" s="425">
        <v>0</v>
      </c>
      <c r="T21" s="410">
        <v>1</v>
      </c>
      <c r="U21" s="411">
        <v>0</v>
      </c>
      <c r="V21" s="435">
        <v>0</v>
      </c>
      <c r="W21" s="440">
        <v>1</v>
      </c>
      <c r="X21" s="437">
        <f t="shared" si="0"/>
        <v>2</v>
      </c>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row>
    <row r="22" spans="1:47" s="456" customFormat="1" ht="60" customHeight="1">
      <c r="A22" s="641">
        <v>12</v>
      </c>
      <c r="B22" s="665" t="s">
        <v>488</v>
      </c>
      <c r="C22" s="665" t="s">
        <v>489</v>
      </c>
      <c r="D22" s="665" t="s">
        <v>490</v>
      </c>
      <c r="E22" s="665"/>
      <c r="F22" s="665" t="s">
        <v>242</v>
      </c>
      <c r="G22" s="666">
        <v>43241</v>
      </c>
      <c r="H22" s="666">
        <v>42877</v>
      </c>
      <c r="I22" s="165"/>
      <c r="J22" s="665" t="s">
        <v>491</v>
      </c>
      <c r="K22" s="667"/>
      <c r="L22" s="641">
        <v>12</v>
      </c>
      <c r="M22" s="674" t="s">
        <v>488</v>
      </c>
      <c r="N22" s="423">
        <v>0</v>
      </c>
      <c r="O22" s="408">
        <v>0</v>
      </c>
      <c r="P22" s="409">
        <v>0</v>
      </c>
      <c r="Q22" s="430">
        <v>0</v>
      </c>
      <c r="R22" s="424">
        <v>0</v>
      </c>
      <c r="S22" s="425">
        <v>0</v>
      </c>
      <c r="T22" s="410">
        <v>1</v>
      </c>
      <c r="U22" s="411">
        <v>0</v>
      </c>
      <c r="V22" s="435">
        <v>0</v>
      </c>
      <c r="W22" s="440">
        <v>1</v>
      </c>
      <c r="X22" s="437">
        <f t="shared" si="0"/>
        <v>2</v>
      </c>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row>
    <row r="23" spans="1:47" s="456" customFormat="1" ht="91.5" customHeight="1">
      <c r="A23" s="75">
        <v>13</v>
      </c>
      <c r="B23" s="269" t="s">
        <v>492</v>
      </c>
      <c r="C23" s="269" t="s">
        <v>493</v>
      </c>
      <c r="D23" s="269" t="s">
        <v>494</v>
      </c>
      <c r="E23" s="269"/>
      <c r="F23" s="269" t="s">
        <v>242</v>
      </c>
      <c r="G23" s="270">
        <v>42871</v>
      </c>
      <c r="H23" s="270">
        <v>42872</v>
      </c>
      <c r="I23" s="58"/>
      <c r="J23" s="269" t="s">
        <v>495</v>
      </c>
      <c r="K23" s="458"/>
      <c r="L23" s="75">
        <v>13</v>
      </c>
      <c r="M23" s="460" t="s">
        <v>492</v>
      </c>
      <c r="N23" s="416">
        <v>0</v>
      </c>
      <c r="O23" s="378">
        <v>0</v>
      </c>
      <c r="P23" s="384">
        <v>0</v>
      </c>
      <c r="Q23" s="417">
        <v>0</v>
      </c>
      <c r="R23" s="419">
        <v>0</v>
      </c>
      <c r="S23" s="418">
        <v>0</v>
      </c>
      <c r="T23" s="381">
        <v>2</v>
      </c>
      <c r="U23" s="387">
        <v>0</v>
      </c>
      <c r="V23" s="434">
        <v>0</v>
      </c>
      <c r="W23" s="439">
        <v>2</v>
      </c>
      <c r="X23" s="436">
        <f t="shared" si="0"/>
        <v>4</v>
      </c>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row>
    <row r="24" spans="1:47" s="456" customFormat="1" ht="76.5" customHeight="1" thickBot="1">
      <c r="A24" s="643">
        <v>14</v>
      </c>
      <c r="B24" s="670" t="s">
        <v>496</v>
      </c>
      <c r="C24" s="670" t="s">
        <v>497</v>
      </c>
      <c r="D24" s="670" t="s">
        <v>245</v>
      </c>
      <c r="E24" s="670"/>
      <c r="F24" s="670" t="s">
        <v>242</v>
      </c>
      <c r="G24" s="671">
        <v>42870</v>
      </c>
      <c r="H24" s="671">
        <v>42870</v>
      </c>
      <c r="I24" s="490"/>
      <c r="J24" s="670" t="s">
        <v>498</v>
      </c>
      <c r="K24" s="672"/>
      <c r="L24" s="643">
        <v>14</v>
      </c>
      <c r="M24" s="675" t="s">
        <v>496</v>
      </c>
      <c r="N24" s="442">
        <v>0</v>
      </c>
      <c r="O24" s="443">
        <v>0</v>
      </c>
      <c r="P24" s="444">
        <v>0</v>
      </c>
      <c r="Q24" s="445">
        <v>0</v>
      </c>
      <c r="R24" s="447">
        <v>0</v>
      </c>
      <c r="S24" s="466">
        <v>10</v>
      </c>
      <c r="T24" s="467">
        <v>54</v>
      </c>
      <c r="U24" s="468">
        <v>3</v>
      </c>
      <c r="V24" s="469">
        <v>8</v>
      </c>
      <c r="W24" s="446">
        <f>SUM(N24:V24)</f>
        <v>75</v>
      </c>
      <c r="X24" s="470">
        <f t="shared" si="0"/>
        <v>150</v>
      </c>
      <c r="Y24" s="455"/>
      <c r="Z24" s="455"/>
      <c r="AA24" s="455"/>
      <c r="AB24" s="455"/>
      <c r="AC24" s="455"/>
      <c r="AD24" s="455"/>
      <c r="AE24" s="455"/>
      <c r="AF24" s="455"/>
      <c r="AG24" s="455"/>
      <c r="AH24" s="455"/>
      <c r="AI24" s="455"/>
      <c r="AJ24" s="455"/>
      <c r="AK24" s="455"/>
      <c r="AL24" s="455"/>
      <c r="AM24" s="455"/>
      <c r="AN24" s="455"/>
      <c r="AO24" s="455"/>
      <c r="AP24" s="455"/>
      <c r="AQ24" s="455"/>
      <c r="AR24" s="455"/>
      <c r="AS24" s="455"/>
      <c r="AT24" s="455"/>
      <c r="AU24" s="455"/>
    </row>
    <row r="25" spans="1:47" ht="32.25" customHeight="1" thickBot="1">
      <c r="B25" s="1152" t="s">
        <v>908</v>
      </c>
      <c r="C25" s="1152"/>
      <c r="D25" s="1152"/>
      <c r="E25" s="1152"/>
      <c r="F25" s="1152"/>
      <c r="G25" s="1152"/>
      <c r="H25" s="1152"/>
      <c r="I25" s="1152"/>
      <c r="J25" s="1152"/>
      <c r="K25" s="765">
        <v>59</v>
      </c>
      <c r="M25" s="1"/>
      <c r="N25" s="1156"/>
      <c r="O25" s="1156"/>
      <c r="P25" s="1156"/>
      <c r="Q25" s="1156"/>
      <c r="R25" s="1156"/>
      <c r="S25" s="1156"/>
      <c r="T25" s="1156"/>
      <c r="U25" s="1156"/>
      <c r="V25" s="1156"/>
      <c r="W25" s="1156"/>
      <c r="X25" s="765">
        <v>60</v>
      </c>
      <c r="Y25" s="19"/>
      <c r="Z25" s="19"/>
      <c r="AA25" s="19"/>
      <c r="AB25" s="19"/>
      <c r="AC25" s="19"/>
      <c r="AD25" s="19"/>
      <c r="AE25" s="19"/>
      <c r="AF25" s="19"/>
      <c r="AG25" s="19"/>
      <c r="AH25" s="19"/>
      <c r="AI25" s="19"/>
      <c r="AJ25" s="19"/>
      <c r="AK25" s="19"/>
      <c r="AL25" s="19"/>
      <c r="AM25" s="19"/>
      <c r="AN25" s="19"/>
      <c r="AO25" s="19"/>
      <c r="AP25" s="19"/>
      <c r="AQ25" s="19"/>
      <c r="AR25" s="19"/>
      <c r="AS25" s="19"/>
      <c r="AT25" s="19"/>
      <c r="AU25" s="19"/>
    </row>
    <row r="26" spans="1:47" ht="21.95" customHeight="1" thickBot="1">
      <c r="A26" s="1163" t="s">
        <v>106</v>
      </c>
      <c r="B26" s="1166" t="s">
        <v>20</v>
      </c>
      <c r="C26" s="1170" t="s">
        <v>21</v>
      </c>
      <c r="D26" s="1171" t="s">
        <v>22</v>
      </c>
      <c r="E26" s="1173" t="s">
        <v>12</v>
      </c>
      <c r="F26" s="1170" t="s">
        <v>24</v>
      </c>
      <c r="G26" s="1170" t="s">
        <v>278</v>
      </c>
      <c r="H26" s="1170"/>
      <c r="I26" s="1176" t="s">
        <v>17</v>
      </c>
      <c r="J26" s="1173" t="s">
        <v>26</v>
      </c>
      <c r="K26" s="1182" t="s">
        <v>27</v>
      </c>
      <c r="L26" s="1163" t="s">
        <v>106</v>
      </c>
      <c r="M26" s="1166" t="s">
        <v>20</v>
      </c>
      <c r="N26" s="1138" t="s">
        <v>5</v>
      </c>
      <c r="O26" s="1139"/>
      <c r="P26" s="1139"/>
      <c r="Q26" s="1139"/>
      <c r="R26" s="1123"/>
      <c r="S26" s="1139"/>
      <c r="T26" s="1139"/>
      <c r="U26" s="1139"/>
      <c r="V26" s="1139"/>
      <c r="W26" s="1139"/>
      <c r="X26" s="1124" t="s">
        <v>17</v>
      </c>
      <c r="Y26" s="19"/>
      <c r="Z26" s="19"/>
      <c r="AA26" s="19"/>
      <c r="AB26" s="19"/>
      <c r="AC26" s="19"/>
      <c r="AD26" s="19"/>
      <c r="AE26" s="19"/>
      <c r="AF26" s="19"/>
      <c r="AG26" s="19"/>
      <c r="AH26" s="19"/>
      <c r="AI26" s="19"/>
      <c r="AJ26" s="19"/>
      <c r="AK26" s="19"/>
      <c r="AL26" s="19"/>
      <c r="AM26" s="19"/>
      <c r="AN26" s="19"/>
      <c r="AO26" s="19"/>
      <c r="AP26" s="19"/>
      <c r="AQ26" s="19"/>
      <c r="AR26" s="19"/>
      <c r="AS26" s="19"/>
      <c r="AT26" s="19"/>
      <c r="AU26" s="19"/>
    </row>
    <row r="27" spans="1:47" s="21" customFormat="1" ht="21.95" customHeight="1">
      <c r="A27" s="1164"/>
      <c r="B27" s="1167"/>
      <c r="C27" s="1157"/>
      <c r="D27" s="1172"/>
      <c r="E27" s="1174"/>
      <c r="F27" s="1157"/>
      <c r="G27" s="1157"/>
      <c r="H27" s="1157"/>
      <c r="I27" s="1177"/>
      <c r="J27" s="1178"/>
      <c r="K27" s="1183"/>
      <c r="L27" s="1164"/>
      <c r="M27" s="1167"/>
      <c r="N27" s="1140" t="s">
        <v>112</v>
      </c>
      <c r="O27" s="1141"/>
      <c r="P27" s="1141"/>
      <c r="Q27" s="1142">
        <v>18</v>
      </c>
      <c r="R27" s="1147" t="s">
        <v>10</v>
      </c>
      <c r="S27" s="1132" t="s">
        <v>113</v>
      </c>
      <c r="T27" s="1133"/>
      <c r="U27" s="1133"/>
      <c r="V27" s="1134">
        <v>18</v>
      </c>
      <c r="W27" s="1147" t="s">
        <v>10</v>
      </c>
      <c r="X27" s="1135" t="s">
        <v>17</v>
      </c>
      <c r="Y27" s="19"/>
      <c r="Z27" s="19"/>
      <c r="AA27" s="19"/>
      <c r="AB27" s="19"/>
      <c r="AC27" s="19"/>
      <c r="AD27" s="19"/>
      <c r="AE27" s="19"/>
      <c r="AF27" s="19"/>
      <c r="AG27" s="19"/>
      <c r="AH27" s="19"/>
      <c r="AI27" s="19"/>
      <c r="AJ27" s="19"/>
      <c r="AK27" s="19"/>
      <c r="AL27" s="19"/>
      <c r="AM27" s="19"/>
      <c r="AN27" s="19"/>
      <c r="AO27" s="19"/>
      <c r="AP27" s="19"/>
      <c r="AQ27" s="19"/>
      <c r="AR27" s="19"/>
      <c r="AS27" s="19"/>
      <c r="AT27" s="19"/>
      <c r="AU27" s="19"/>
    </row>
    <row r="28" spans="1:47" s="21" customFormat="1" ht="21.95" customHeight="1">
      <c r="A28" s="1164"/>
      <c r="B28" s="1168" t="s">
        <v>19</v>
      </c>
      <c r="C28" s="1179" t="s">
        <v>19</v>
      </c>
      <c r="D28" s="1180" t="s">
        <v>23</v>
      </c>
      <c r="E28" s="1174"/>
      <c r="F28" s="519" t="s">
        <v>19</v>
      </c>
      <c r="G28" s="1157" t="s">
        <v>15</v>
      </c>
      <c r="H28" s="1157" t="s">
        <v>16</v>
      </c>
      <c r="I28" s="163" t="s">
        <v>18</v>
      </c>
      <c r="J28" s="1159" t="s">
        <v>19</v>
      </c>
      <c r="K28" s="1184" t="s">
        <v>19</v>
      </c>
      <c r="L28" s="1164"/>
      <c r="M28" s="1168" t="s">
        <v>19</v>
      </c>
      <c r="N28" s="1150" t="s">
        <v>8</v>
      </c>
      <c r="O28" s="1146"/>
      <c r="P28" s="1143" t="s">
        <v>9</v>
      </c>
      <c r="Q28" s="1144"/>
      <c r="R28" s="1148"/>
      <c r="S28" s="1145" t="s">
        <v>9</v>
      </c>
      <c r="T28" s="1146"/>
      <c r="U28" s="1143" t="s">
        <v>8</v>
      </c>
      <c r="V28" s="978"/>
      <c r="W28" s="1148"/>
      <c r="X28" s="1136"/>
      <c r="Y28" s="19"/>
      <c r="Z28" s="19"/>
      <c r="AA28" s="19"/>
      <c r="AB28" s="19"/>
      <c r="AC28" s="19"/>
      <c r="AD28" s="19"/>
      <c r="AE28" s="19"/>
      <c r="AF28" s="19"/>
      <c r="AG28" s="19"/>
      <c r="AH28" s="19"/>
      <c r="AI28" s="19"/>
      <c r="AJ28" s="19"/>
      <c r="AK28" s="19"/>
      <c r="AL28" s="19"/>
      <c r="AM28" s="19"/>
      <c r="AN28" s="19"/>
      <c r="AO28" s="19"/>
      <c r="AP28" s="19"/>
      <c r="AQ28" s="19"/>
      <c r="AR28" s="19"/>
      <c r="AS28" s="19"/>
      <c r="AT28" s="19"/>
      <c r="AU28" s="19"/>
    </row>
    <row r="29" spans="1:47" s="21" customFormat="1" ht="21.95" customHeight="1" thickBot="1">
      <c r="A29" s="1165"/>
      <c r="B29" s="1169"/>
      <c r="C29" s="1158"/>
      <c r="D29" s="1181"/>
      <c r="E29" s="1175"/>
      <c r="F29" s="518" t="s">
        <v>25</v>
      </c>
      <c r="G29" s="1158"/>
      <c r="H29" s="1158"/>
      <c r="I29" s="164" t="s">
        <v>19</v>
      </c>
      <c r="J29" s="1160"/>
      <c r="K29" s="1185"/>
      <c r="L29" s="1165"/>
      <c r="M29" s="1169"/>
      <c r="N29" s="320" t="s">
        <v>107</v>
      </c>
      <c r="O29" s="287" t="s">
        <v>108</v>
      </c>
      <c r="P29" s="307" t="s">
        <v>107</v>
      </c>
      <c r="Q29" s="288" t="s">
        <v>108</v>
      </c>
      <c r="R29" s="1149"/>
      <c r="S29" s="289" t="s">
        <v>107</v>
      </c>
      <c r="T29" s="287" t="s">
        <v>108</v>
      </c>
      <c r="U29" s="307" t="s">
        <v>107</v>
      </c>
      <c r="V29" s="365" t="s">
        <v>108</v>
      </c>
      <c r="W29" s="1149"/>
      <c r="X29" s="1137"/>
      <c r="Y29" s="19"/>
      <c r="Z29" s="19"/>
      <c r="AA29" s="19"/>
      <c r="AB29" s="19"/>
      <c r="AC29" s="19"/>
      <c r="AD29" s="19"/>
      <c r="AE29" s="19"/>
      <c r="AF29" s="19"/>
      <c r="AG29" s="19"/>
      <c r="AH29" s="19"/>
      <c r="AI29" s="19"/>
      <c r="AJ29" s="19"/>
      <c r="AK29" s="19"/>
      <c r="AL29" s="19"/>
      <c r="AM29" s="19"/>
      <c r="AN29" s="19"/>
      <c r="AO29" s="19"/>
      <c r="AP29" s="19"/>
      <c r="AQ29" s="19"/>
      <c r="AR29" s="19"/>
      <c r="AS29" s="19"/>
      <c r="AT29" s="19"/>
      <c r="AU29" s="19"/>
    </row>
    <row r="30" spans="1:47" s="456" customFormat="1" ht="88.5" customHeight="1">
      <c r="A30" s="260">
        <v>15</v>
      </c>
      <c r="B30" s="269" t="s">
        <v>499</v>
      </c>
      <c r="C30" s="269" t="s">
        <v>497</v>
      </c>
      <c r="D30" s="269" t="s">
        <v>500</v>
      </c>
      <c r="E30" s="269"/>
      <c r="F30" s="269" t="s">
        <v>242</v>
      </c>
      <c r="G30" s="270">
        <v>42901</v>
      </c>
      <c r="H30" s="270">
        <v>42901</v>
      </c>
      <c r="I30" s="58"/>
      <c r="J30" s="269" t="s">
        <v>501</v>
      </c>
      <c r="K30" s="458"/>
      <c r="L30" s="260">
        <v>15</v>
      </c>
      <c r="M30" s="269" t="s">
        <v>499</v>
      </c>
      <c r="N30" s="426">
        <v>0</v>
      </c>
      <c r="O30" s="377">
        <v>0</v>
      </c>
      <c r="P30" s="383">
        <v>0</v>
      </c>
      <c r="Q30" s="429">
        <v>0</v>
      </c>
      <c r="R30" s="419">
        <v>0</v>
      </c>
      <c r="S30" s="432">
        <v>0</v>
      </c>
      <c r="T30" s="380">
        <v>20</v>
      </c>
      <c r="U30" s="386">
        <v>0</v>
      </c>
      <c r="V30" s="433">
        <v>0</v>
      </c>
      <c r="W30" s="438">
        <f>SUM(N30:V30)</f>
        <v>20</v>
      </c>
      <c r="X30" s="436">
        <f t="shared" ref="X30:X36" si="1">SUM(S30:W30)</f>
        <v>40</v>
      </c>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row>
    <row r="31" spans="1:47" s="456" customFormat="1" ht="60" customHeight="1">
      <c r="A31" s="626">
        <v>16</v>
      </c>
      <c r="B31" s="665" t="s">
        <v>488</v>
      </c>
      <c r="C31" s="665" t="s">
        <v>489</v>
      </c>
      <c r="D31" s="665" t="s">
        <v>490</v>
      </c>
      <c r="E31" s="665"/>
      <c r="F31" s="665" t="s">
        <v>242</v>
      </c>
      <c r="G31" s="666">
        <v>43298</v>
      </c>
      <c r="H31" s="666">
        <v>42936</v>
      </c>
      <c r="I31" s="165"/>
      <c r="J31" s="665" t="s">
        <v>491</v>
      </c>
      <c r="K31" s="667"/>
      <c r="L31" s="626">
        <v>16</v>
      </c>
      <c r="M31" s="665" t="s">
        <v>488</v>
      </c>
      <c r="N31" s="416">
        <v>0</v>
      </c>
      <c r="O31" s="378">
        <v>0</v>
      </c>
      <c r="P31" s="384">
        <v>0</v>
      </c>
      <c r="Q31" s="417">
        <v>0</v>
      </c>
      <c r="R31" s="419">
        <v>0</v>
      </c>
      <c r="S31" s="418">
        <v>0</v>
      </c>
      <c r="T31" s="381">
        <v>1</v>
      </c>
      <c r="U31" s="387">
        <v>0</v>
      </c>
      <c r="V31" s="434">
        <v>0</v>
      </c>
      <c r="W31" s="439">
        <v>1</v>
      </c>
      <c r="X31" s="436">
        <f t="shared" si="1"/>
        <v>2</v>
      </c>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row>
    <row r="32" spans="1:47" s="456" customFormat="1" ht="60" customHeight="1">
      <c r="A32" s="260">
        <v>17</v>
      </c>
      <c r="B32" s="269" t="s">
        <v>502</v>
      </c>
      <c r="C32" s="269" t="s">
        <v>503</v>
      </c>
      <c r="D32" s="269" t="s">
        <v>486</v>
      </c>
      <c r="E32" s="269"/>
      <c r="F32" s="269" t="s">
        <v>310</v>
      </c>
      <c r="G32" s="464" t="s">
        <v>504</v>
      </c>
      <c r="H32" s="465"/>
      <c r="I32" s="58"/>
      <c r="J32" s="269" t="s">
        <v>505</v>
      </c>
      <c r="K32" s="458"/>
      <c r="L32" s="260">
        <v>17</v>
      </c>
      <c r="M32" s="269" t="s">
        <v>502</v>
      </c>
      <c r="N32" s="416">
        <v>0</v>
      </c>
      <c r="O32" s="378">
        <v>0</v>
      </c>
      <c r="P32" s="384">
        <v>0</v>
      </c>
      <c r="Q32" s="417">
        <v>0</v>
      </c>
      <c r="R32" s="419">
        <v>0</v>
      </c>
      <c r="S32" s="418">
        <v>0</v>
      </c>
      <c r="T32" s="381">
        <v>5</v>
      </c>
      <c r="U32" s="387">
        <v>0</v>
      </c>
      <c r="V32" s="434">
        <v>0</v>
      </c>
      <c r="W32" s="439">
        <v>5</v>
      </c>
      <c r="X32" s="436">
        <f t="shared" si="1"/>
        <v>10</v>
      </c>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row>
    <row r="33" spans="1:47" s="456" customFormat="1" ht="81" customHeight="1">
      <c r="A33" s="641">
        <v>18</v>
      </c>
      <c r="B33" s="665" t="s">
        <v>506</v>
      </c>
      <c r="C33" s="665" t="s">
        <v>507</v>
      </c>
      <c r="D33" s="665" t="s">
        <v>507</v>
      </c>
      <c r="E33" s="665"/>
      <c r="F33" s="665" t="s">
        <v>242</v>
      </c>
      <c r="G33" s="666">
        <v>43044</v>
      </c>
      <c r="H33" s="666">
        <v>43044</v>
      </c>
      <c r="I33" s="165"/>
      <c r="J33" s="665" t="s">
        <v>508</v>
      </c>
      <c r="K33" s="667"/>
      <c r="L33" s="641">
        <v>18</v>
      </c>
      <c r="M33" s="665" t="s">
        <v>506</v>
      </c>
      <c r="N33" s="416">
        <v>0</v>
      </c>
      <c r="O33" s="378">
        <v>0</v>
      </c>
      <c r="P33" s="384">
        <v>0</v>
      </c>
      <c r="Q33" s="417">
        <v>0</v>
      </c>
      <c r="R33" s="419">
        <v>0</v>
      </c>
      <c r="S33" s="418">
        <v>0</v>
      </c>
      <c r="T33" s="381">
        <v>0</v>
      </c>
      <c r="U33" s="387">
        <v>0</v>
      </c>
      <c r="V33" s="434">
        <v>1</v>
      </c>
      <c r="W33" s="439">
        <v>1</v>
      </c>
      <c r="X33" s="436">
        <f t="shared" si="1"/>
        <v>2</v>
      </c>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row>
    <row r="34" spans="1:47" s="456" customFormat="1" ht="150.75" customHeight="1">
      <c r="A34" s="75">
        <v>19</v>
      </c>
      <c r="B34" s="269" t="s">
        <v>509</v>
      </c>
      <c r="C34" s="269" t="s">
        <v>458</v>
      </c>
      <c r="D34" s="269" t="s">
        <v>510</v>
      </c>
      <c r="E34" s="269"/>
      <c r="F34" s="269"/>
      <c r="G34" s="270">
        <v>43046</v>
      </c>
      <c r="H34" s="270">
        <v>43061</v>
      </c>
      <c r="I34" s="58"/>
      <c r="J34" s="269" t="s">
        <v>511</v>
      </c>
      <c r="K34" s="458"/>
      <c r="L34" s="75">
        <v>19</v>
      </c>
      <c r="M34" s="269" t="s">
        <v>509</v>
      </c>
      <c r="N34" s="423">
        <v>0</v>
      </c>
      <c r="O34" s="408">
        <v>0</v>
      </c>
      <c r="P34" s="409">
        <v>0</v>
      </c>
      <c r="Q34" s="430">
        <v>0</v>
      </c>
      <c r="R34" s="424">
        <v>0</v>
      </c>
      <c r="S34" s="425">
        <v>0</v>
      </c>
      <c r="T34" s="410">
        <v>0</v>
      </c>
      <c r="U34" s="411">
        <v>0</v>
      </c>
      <c r="V34" s="435">
        <v>2</v>
      </c>
      <c r="W34" s="440">
        <v>2</v>
      </c>
      <c r="X34" s="437">
        <f t="shared" si="1"/>
        <v>4</v>
      </c>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row>
    <row r="35" spans="1:47" s="456" customFormat="1" ht="108" customHeight="1">
      <c r="A35" s="641">
        <v>20</v>
      </c>
      <c r="B35" s="665" t="s">
        <v>512</v>
      </c>
      <c r="C35" s="665" t="s">
        <v>513</v>
      </c>
      <c r="D35" s="665" t="s">
        <v>514</v>
      </c>
      <c r="E35" s="665"/>
      <c r="F35" s="665" t="s">
        <v>242</v>
      </c>
      <c r="G35" s="666">
        <v>43050</v>
      </c>
      <c r="H35" s="666">
        <v>43050</v>
      </c>
      <c r="I35" s="165"/>
      <c r="J35" s="665" t="s">
        <v>515</v>
      </c>
      <c r="K35" s="667"/>
      <c r="L35" s="641">
        <v>20</v>
      </c>
      <c r="M35" s="665" t="s">
        <v>512</v>
      </c>
      <c r="N35" s="423">
        <v>0</v>
      </c>
      <c r="O35" s="408">
        <v>0</v>
      </c>
      <c r="P35" s="409">
        <v>0</v>
      </c>
      <c r="Q35" s="430">
        <v>0</v>
      </c>
      <c r="R35" s="424">
        <v>0</v>
      </c>
      <c r="S35" s="425">
        <v>0</v>
      </c>
      <c r="T35" s="410">
        <v>1</v>
      </c>
      <c r="U35" s="411">
        <v>0</v>
      </c>
      <c r="V35" s="435">
        <v>0</v>
      </c>
      <c r="W35" s="440">
        <v>1</v>
      </c>
      <c r="X35" s="437">
        <f t="shared" si="1"/>
        <v>2</v>
      </c>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row>
    <row r="36" spans="1:47" s="456" customFormat="1" ht="138.75" customHeight="1" thickBot="1">
      <c r="A36" s="263">
        <v>21</v>
      </c>
      <c r="B36" s="273" t="s">
        <v>516</v>
      </c>
      <c r="C36" s="273" t="s">
        <v>471</v>
      </c>
      <c r="D36" s="273" t="s">
        <v>517</v>
      </c>
      <c r="E36" s="273"/>
      <c r="F36" s="273" t="s">
        <v>242</v>
      </c>
      <c r="G36" s="461">
        <v>43053</v>
      </c>
      <c r="H36" s="461">
        <v>43053</v>
      </c>
      <c r="I36" s="183"/>
      <c r="J36" s="273" t="s">
        <v>473</v>
      </c>
      <c r="K36" s="462"/>
      <c r="L36" s="263">
        <v>21</v>
      </c>
      <c r="M36" s="273" t="s">
        <v>516</v>
      </c>
      <c r="N36" s="420">
        <v>0</v>
      </c>
      <c r="O36" s="379">
        <v>0</v>
      </c>
      <c r="P36" s="385">
        <v>0</v>
      </c>
      <c r="Q36" s="431">
        <v>0</v>
      </c>
      <c r="R36" s="422">
        <v>0</v>
      </c>
      <c r="S36" s="421">
        <v>0</v>
      </c>
      <c r="T36" s="382">
        <v>1</v>
      </c>
      <c r="U36" s="388">
        <v>0</v>
      </c>
      <c r="V36" s="449">
        <v>0</v>
      </c>
      <c r="W36" s="441">
        <v>1</v>
      </c>
      <c r="X36" s="450">
        <f t="shared" si="1"/>
        <v>2</v>
      </c>
      <c r="Y36" s="455"/>
      <c r="Z36" s="455"/>
      <c r="AA36" s="455"/>
      <c r="AB36" s="455"/>
      <c r="AC36" s="455"/>
      <c r="AD36" s="455"/>
      <c r="AE36" s="455"/>
      <c r="AF36" s="455"/>
      <c r="AG36" s="455"/>
      <c r="AH36" s="455"/>
      <c r="AI36" s="455"/>
      <c r="AJ36" s="455"/>
      <c r="AK36" s="455"/>
      <c r="AL36" s="455"/>
      <c r="AM36" s="455"/>
      <c r="AN36" s="455"/>
      <c r="AO36" s="455"/>
      <c r="AP36" s="455"/>
      <c r="AQ36" s="455"/>
      <c r="AR36" s="455"/>
      <c r="AS36" s="455"/>
      <c r="AT36" s="455"/>
      <c r="AU36" s="455"/>
    </row>
    <row r="37" spans="1:47" ht="32.25" customHeight="1" thickBot="1">
      <c r="B37" s="1152" t="s">
        <v>908</v>
      </c>
      <c r="C37" s="1152"/>
      <c r="D37" s="1152"/>
      <c r="E37" s="1152"/>
      <c r="F37" s="1152"/>
      <c r="G37" s="1152"/>
      <c r="H37" s="1152"/>
      <c r="I37" s="1152"/>
      <c r="J37" s="1152"/>
      <c r="K37" s="765">
        <v>61</v>
      </c>
      <c r="M37" s="1"/>
      <c r="N37" s="1156"/>
      <c r="O37" s="1156"/>
      <c r="P37" s="1156"/>
      <c r="Q37" s="1156"/>
      <c r="R37" s="1156"/>
      <c r="S37" s="1156"/>
      <c r="T37" s="1156"/>
      <c r="U37" s="1156"/>
      <c r="V37" s="1156"/>
      <c r="W37" s="1156"/>
      <c r="X37" s="765">
        <v>62</v>
      </c>
      <c r="Y37" s="19"/>
      <c r="Z37" s="19"/>
      <c r="AA37" s="19"/>
      <c r="AB37" s="19"/>
      <c r="AC37" s="19"/>
      <c r="AD37" s="19"/>
      <c r="AE37" s="19"/>
      <c r="AF37" s="19"/>
      <c r="AG37" s="19"/>
      <c r="AH37" s="19"/>
      <c r="AI37" s="19"/>
      <c r="AJ37" s="19"/>
      <c r="AK37" s="19"/>
      <c r="AL37" s="19"/>
      <c r="AM37" s="19"/>
      <c r="AN37" s="19"/>
      <c r="AO37" s="19"/>
      <c r="AP37" s="19"/>
      <c r="AQ37" s="19"/>
      <c r="AR37" s="19"/>
      <c r="AS37" s="19"/>
      <c r="AT37" s="19"/>
      <c r="AU37" s="19"/>
    </row>
    <row r="38" spans="1:47" ht="21.95" customHeight="1" thickBot="1">
      <c r="A38" s="1163" t="s">
        <v>106</v>
      </c>
      <c r="B38" s="1166" t="s">
        <v>20</v>
      </c>
      <c r="C38" s="1170" t="s">
        <v>21</v>
      </c>
      <c r="D38" s="1171" t="s">
        <v>22</v>
      </c>
      <c r="E38" s="1173" t="s">
        <v>12</v>
      </c>
      <c r="F38" s="1170" t="s">
        <v>24</v>
      </c>
      <c r="G38" s="1170" t="s">
        <v>278</v>
      </c>
      <c r="H38" s="1170"/>
      <c r="I38" s="1176" t="s">
        <v>17</v>
      </c>
      <c r="J38" s="1173" t="s">
        <v>26</v>
      </c>
      <c r="K38" s="1182" t="s">
        <v>27</v>
      </c>
      <c r="L38" s="1163" t="s">
        <v>106</v>
      </c>
      <c r="M38" s="1166" t="s">
        <v>20</v>
      </c>
      <c r="N38" s="1138" t="s">
        <v>5</v>
      </c>
      <c r="O38" s="1139"/>
      <c r="P38" s="1139"/>
      <c r="Q38" s="1139"/>
      <c r="R38" s="1123"/>
      <c r="S38" s="1139"/>
      <c r="T38" s="1139"/>
      <c r="U38" s="1139"/>
      <c r="V38" s="1139"/>
      <c r="W38" s="1139"/>
      <c r="X38" s="1124" t="s">
        <v>17</v>
      </c>
      <c r="Y38" s="19"/>
      <c r="Z38" s="19"/>
      <c r="AA38" s="19"/>
      <c r="AB38" s="19"/>
      <c r="AC38" s="19"/>
      <c r="AD38" s="19"/>
      <c r="AE38" s="19"/>
      <c r="AF38" s="19"/>
      <c r="AG38" s="19"/>
      <c r="AH38" s="19"/>
      <c r="AI38" s="19"/>
      <c r="AJ38" s="19"/>
      <c r="AK38" s="19"/>
      <c r="AL38" s="19"/>
      <c r="AM38" s="19"/>
      <c r="AN38" s="19"/>
      <c r="AO38" s="19"/>
      <c r="AP38" s="19"/>
      <c r="AQ38" s="19"/>
      <c r="AR38" s="19"/>
      <c r="AS38" s="19"/>
      <c r="AT38" s="19"/>
      <c r="AU38" s="19"/>
    </row>
    <row r="39" spans="1:47" s="21" customFormat="1" ht="21.95" customHeight="1">
      <c r="A39" s="1164"/>
      <c r="B39" s="1167"/>
      <c r="C39" s="1157"/>
      <c r="D39" s="1172"/>
      <c r="E39" s="1174"/>
      <c r="F39" s="1157"/>
      <c r="G39" s="1157"/>
      <c r="H39" s="1157"/>
      <c r="I39" s="1177"/>
      <c r="J39" s="1178"/>
      <c r="K39" s="1183"/>
      <c r="L39" s="1164"/>
      <c r="M39" s="1167"/>
      <c r="N39" s="1140" t="s">
        <v>112</v>
      </c>
      <c r="O39" s="1141"/>
      <c r="P39" s="1141"/>
      <c r="Q39" s="1142">
        <v>18</v>
      </c>
      <c r="R39" s="1147" t="s">
        <v>10</v>
      </c>
      <c r="S39" s="1132" t="s">
        <v>113</v>
      </c>
      <c r="T39" s="1133"/>
      <c r="U39" s="1133"/>
      <c r="V39" s="1134">
        <v>18</v>
      </c>
      <c r="W39" s="1147" t="s">
        <v>10</v>
      </c>
      <c r="X39" s="1135" t="s">
        <v>17</v>
      </c>
      <c r="Y39" s="19"/>
      <c r="Z39" s="19"/>
      <c r="AA39" s="19"/>
      <c r="AB39" s="19"/>
      <c r="AC39" s="19"/>
      <c r="AD39" s="19"/>
      <c r="AE39" s="19"/>
      <c r="AF39" s="19"/>
      <c r="AG39" s="19"/>
      <c r="AH39" s="19"/>
      <c r="AI39" s="19"/>
      <c r="AJ39" s="19"/>
      <c r="AK39" s="19"/>
      <c r="AL39" s="19"/>
      <c r="AM39" s="19"/>
      <c r="AN39" s="19"/>
      <c r="AO39" s="19"/>
      <c r="AP39" s="19"/>
      <c r="AQ39" s="19"/>
      <c r="AR39" s="19"/>
      <c r="AS39" s="19"/>
      <c r="AT39" s="19"/>
      <c r="AU39" s="19"/>
    </row>
    <row r="40" spans="1:47" s="21" customFormat="1" ht="21.95" customHeight="1">
      <c r="A40" s="1164"/>
      <c r="B40" s="1168" t="s">
        <v>19</v>
      </c>
      <c r="C40" s="1179" t="s">
        <v>19</v>
      </c>
      <c r="D40" s="1180" t="s">
        <v>23</v>
      </c>
      <c r="E40" s="1174"/>
      <c r="F40" s="519" t="s">
        <v>19</v>
      </c>
      <c r="G40" s="1157" t="s">
        <v>15</v>
      </c>
      <c r="H40" s="1157" t="s">
        <v>16</v>
      </c>
      <c r="I40" s="163" t="s">
        <v>18</v>
      </c>
      <c r="J40" s="1159" t="s">
        <v>19</v>
      </c>
      <c r="K40" s="1184" t="s">
        <v>19</v>
      </c>
      <c r="L40" s="1164"/>
      <c r="M40" s="1168" t="s">
        <v>19</v>
      </c>
      <c r="N40" s="1150" t="s">
        <v>8</v>
      </c>
      <c r="O40" s="1146"/>
      <c r="P40" s="1143" t="s">
        <v>9</v>
      </c>
      <c r="Q40" s="1144"/>
      <c r="R40" s="1148"/>
      <c r="S40" s="1145" t="s">
        <v>9</v>
      </c>
      <c r="T40" s="1146"/>
      <c r="U40" s="1143" t="s">
        <v>8</v>
      </c>
      <c r="V40" s="978"/>
      <c r="W40" s="1148"/>
      <c r="X40" s="1136"/>
      <c r="Y40" s="19"/>
      <c r="Z40" s="19"/>
      <c r="AA40" s="19"/>
      <c r="AB40" s="19"/>
      <c r="AC40" s="19"/>
      <c r="AD40" s="19"/>
      <c r="AE40" s="19"/>
      <c r="AF40" s="19"/>
      <c r="AG40" s="19"/>
      <c r="AH40" s="19"/>
      <c r="AI40" s="19"/>
      <c r="AJ40" s="19"/>
      <c r="AK40" s="19"/>
      <c r="AL40" s="19"/>
      <c r="AM40" s="19"/>
      <c r="AN40" s="19"/>
      <c r="AO40" s="19"/>
      <c r="AP40" s="19"/>
      <c r="AQ40" s="19"/>
      <c r="AR40" s="19"/>
      <c r="AS40" s="19"/>
      <c r="AT40" s="19"/>
      <c r="AU40" s="19"/>
    </row>
    <row r="41" spans="1:47" s="21" customFormat="1" ht="21.95" customHeight="1" thickBot="1">
      <c r="A41" s="1165"/>
      <c r="B41" s="1169"/>
      <c r="C41" s="1158"/>
      <c r="D41" s="1181"/>
      <c r="E41" s="1175"/>
      <c r="F41" s="518" t="s">
        <v>25</v>
      </c>
      <c r="G41" s="1158"/>
      <c r="H41" s="1158"/>
      <c r="I41" s="164" t="s">
        <v>19</v>
      </c>
      <c r="J41" s="1160"/>
      <c r="K41" s="1185"/>
      <c r="L41" s="1165"/>
      <c r="M41" s="1169"/>
      <c r="N41" s="320" t="s">
        <v>107</v>
      </c>
      <c r="O41" s="287" t="s">
        <v>108</v>
      </c>
      <c r="P41" s="307" t="s">
        <v>107</v>
      </c>
      <c r="Q41" s="288" t="s">
        <v>108</v>
      </c>
      <c r="R41" s="1149"/>
      <c r="S41" s="289" t="s">
        <v>107</v>
      </c>
      <c r="T41" s="287" t="s">
        <v>108</v>
      </c>
      <c r="U41" s="307" t="s">
        <v>107</v>
      </c>
      <c r="V41" s="365" t="s">
        <v>108</v>
      </c>
      <c r="W41" s="1149"/>
      <c r="X41" s="1137"/>
      <c r="Y41" s="19"/>
      <c r="Z41" s="19"/>
      <c r="AA41" s="19"/>
      <c r="AB41" s="19"/>
      <c r="AC41" s="19"/>
      <c r="AD41" s="19"/>
      <c r="AE41" s="19"/>
      <c r="AF41" s="19"/>
      <c r="AG41" s="19"/>
      <c r="AH41" s="19"/>
      <c r="AI41" s="19"/>
      <c r="AJ41" s="19"/>
      <c r="AK41" s="19"/>
      <c r="AL41" s="19"/>
      <c r="AM41" s="19"/>
      <c r="AN41" s="19"/>
      <c r="AO41" s="19"/>
      <c r="AP41" s="19"/>
      <c r="AQ41" s="19"/>
      <c r="AR41" s="19"/>
      <c r="AS41" s="19"/>
      <c r="AT41" s="19"/>
      <c r="AU41" s="19"/>
    </row>
    <row r="42" spans="1:47" s="456" customFormat="1" ht="60" customHeight="1">
      <c r="A42" s="75">
        <v>22</v>
      </c>
      <c r="B42" s="269" t="s">
        <v>518</v>
      </c>
      <c r="C42" s="269" t="s">
        <v>519</v>
      </c>
      <c r="D42" s="269" t="s">
        <v>519</v>
      </c>
      <c r="E42" s="269"/>
      <c r="F42" s="269" t="s">
        <v>242</v>
      </c>
      <c r="G42" s="270">
        <v>43053</v>
      </c>
      <c r="H42" s="270">
        <v>43053</v>
      </c>
      <c r="I42" s="58"/>
      <c r="J42" s="269" t="s">
        <v>520</v>
      </c>
      <c r="K42" s="458"/>
      <c r="L42" s="75">
        <v>22</v>
      </c>
      <c r="M42" s="269" t="s">
        <v>518</v>
      </c>
      <c r="N42" s="426">
        <v>0</v>
      </c>
      <c r="O42" s="377">
        <v>0</v>
      </c>
      <c r="P42" s="383">
        <v>0</v>
      </c>
      <c r="Q42" s="429">
        <v>0</v>
      </c>
      <c r="R42" s="419">
        <v>0</v>
      </c>
      <c r="S42" s="432">
        <v>1</v>
      </c>
      <c r="T42" s="380">
        <v>0</v>
      </c>
      <c r="U42" s="386">
        <v>0</v>
      </c>
      <c r="V42" s="433">
        <v>0</v>
      </c>
      <c r="W42" s="438">
        <v>1</v>
      </c>
      <c r="X42" s="436">
        <f t="shared" ref="X42:X50" si="2">SUM(W42)</f>
        <v>1</v>
      </c>
      <c r="Y42" s="455"/>
      <c r="Z42" s="455"/>
      <c r="AA42" s="455"/>
      <c r="AB42" s="455"/>
      <c r="AC42" s="455"/>
      <c r="AD42" s="455"/>
      <c r="AE42" s="455"/>
      <c r="AF42" s="455"/>
      <c r="AG42" s="455"/>
      <c r="AH42" s="455"/>
      <c r="AI42" s="455"/>
      <c r="AJ42" s="455"/>
      <c r="AK42" s="455"/>
      <c r="AL42" s="455"/>
      <c r="AM42" s="455"/>
      <c r="AN42" s="455"/>
      <c r="AO42" s="455"/>
      <c r="AP42" s="455"/>
      <c r="AQ42" s="455"/>
      <c r="AR42" s="455"/>
      <c r="AS42" s="455"/>
      <c r="AT42" s="455"/>
      <c r="AU42" s="455"/>
    </row>
    <row r="43" spans="1:47" s="456" customFormat="1" ht="60" customHeight="1">
      <c r="A43" s="641">
        <v>23</v>
      </c>
      <c r="B43" s="665" t="s">
        <v>521</v>
      </c>
      <c r="C43" s="665" t="s">
        <v>522</v>
      </c>
      <c r="D43" s="665" t="s">
        <v>522</v>
      </c>
      <c r="E43" s="665"/>
      <c r="F43" s="665" t="s">
        <v>242</v>
      </c>
      <c r="G43" s="666">
        <v>43059</v>
      </c>
      <c r="H43" s="666">
        <v>43059</v>
      </c>
      <c r="I43" s="165"/>
      <c r="J43" s="665" t="s">
        <v>523</v>
      </c>
      <c r="K43" s="667"/>
      <c r="L43" s="641">
        <v>23</v>
      </c>
      <c r="M43" s="665" t="s">
        <v>521</v>
      </c>
      <c r="N43" s="416">
        <v>0</v>
      </c>
      <c r="O43" s="378">
        <v>0</v>
      </c>
      <c r="P43" s="384">
        <v>0</v>
      </c>
      <c r="Q43" s="417">
        <v>0</v>
      </c>
      <c r="R43" s="419">
        <v>0</v>
      </c>
      <c r="S43" s="418">
        <v>0</v>
      </c>
      <c r="T43" s="381">
        <v>0</v>
      </c>
      <c r="U43" s="387">
        <v>0</v>
      </c>
      <c r="V43" s="434">
        <v>1</v>
      </c>
      <c r="W43" s="439">
        <v>1</v>
      </c>
      <c r="X43" s="436">
        <f t="shared" si="2"/>
        <v>1</v>
      </c>
      <c r="Y43" s="455"/>
      <c r="Z43" s="455"/>
      <c r="AA43" s="455"/>
      <c r="AB43" s="455"/>
      <c r="AC43" s="455"/>
      <c r="AD43" s="455"/>
      <c r="AE43" s="455"/>
      <c r="AF43" s="455"/>
      <c r="AG43" s="455"/>
      <c r="AH43" s="455"/>
      <c r="AI43" s="455"/>
      <c r="AJ43" s="455"/>
      <c r="AK43" s="455"/>
      <c r="AL43" s="455"/>
      <c r="AM43" s="455"/>
      <c r="AN43" s="455"/>
      <c r="AO43" s="455"/>
      <c r="AP43" s="455"/>
      <c r="AQ43" s="455"/>
      <c r="AR43" s="455"/>
      <c r="AS43" s="455"/>
      <c r="AT43" s="455"/>
      <c r="AU43" s="455"/>
    </row>
    <row r="44" spans="1:47" s="456" customFormat="1" ht="60" customHeight="1">
      <c r="A44" s="260">
        <v>24</v>
      </c>
      <c r="B44" s="269" t="s">
        <v>524</v>
      </c>
      <c r="C44" s="269" t="s">
        <v>525</v>
      </c>
      <c r="D44" s="269" t="s">
        <v>525</v>
      </c>
      <c r="E44" s="269"/>
      <c r="F44" s="269" t="s">
        <v>242</v>
      </c>
      <c r="G44" s="270">
        <v>43066</v>
      </c>
      <c r="H44" s="270">
        <v>43066</v>
      </c>
      <c r="I44" s="58"/>
      <c r="J44" s="269" t="s">
        <v>526</v>
      </c>
      <c r="K44" s="458"/>
      <c r="L44" s="260">
        <v>24</v>
      </c>
      <c r="M44" s="269" t="s">
        <v>524</v>
      </c>
      <c r="N44" s="416">
        <v>0</v>
      </c>
      <c r="O44" s="378">
        <v>0</v>
      </c>
      <c r="P44" s="384">
        <v>0</v>
      </c>
      <c r="Q44" s="417">
        <v>0</v>
      </c>
      <c r="R44" s="419">
        <v>0</v>
      </c>
      <c r="S44" s="418">
        <v>0</v>
      </c>
      <c r="T44" s="381">
        <v>0</v>
      </c>
      <c r="U44" s="387">
        <v>0</v>
      </c>
      <c r="V44" s="434">
        <v>2</v>
      </c>
      <c r="W44" s="439">
        <v>2</v>
      </c>
      <c r="X44" s="436">
        <f t="shared" si="2"/>
        <v>2</v>
      </c>
      <c r="Y44" s="455"/>
      <c r="Z44" s="455"/>
      <c r="AA44" s="455"/>
      <c r="AB44" s="455"/>
      <c r="AC44" s="455"/>
      <c r="AD44" s="455"/>
      <c r="AE44" s="455"/>
      <c r="AF44" s="455"/>
      <c r="AG44" s="455"/>
      <c r="AH44" s="455"/>
      <c r="AI44" s="455"/>
      <c r="AJ44" s="455"/>
      <c r="AK44" s="455"/>
      <c r="AL44" s="455"/>
      <c r="AM44" s="455"/>
      <c r="AN44" s="455"/>
      <c r="AO44" s="455"/>
      <c r="AP44" s="455"/>
      <c r="AQ44" s="455"/>
      <c r="AR44" s="455"/>
      <c r="AS44" s="455"/>
      <c r="AT44" s="455"/>
      <c r="AU44" s="455"/>
    </row>
    <row r="45" spans="1:47" s="456" customFormat="1" ht="60" customHeight="1">
      <c r="A45" s="626">
        <v>25</v>
      </c>
      <c r="B45" s="665" t="s">
        <v>502</v>
      </c>
      <c r="C45" s="665" t="s">
        <v>486</v>
      </c>
      <c r="D45" s="665" t="s">
        <v>486</v>
      </c>
      <c r="E45" s="665"/>
      <c r="F45" s="665" t="s">
        <v>242</v>
      </c>
      <c r="G45" s="676" t="s">
        <v>527</v>
      </c>
      <c r="H45" s="677"/>
      <c r="I45" s="165"/>
      <c r="J45" s="665" t="s">
        <v>505</v>
      </c>
      <c r="K45" s="667"/>
      <c r="L45" s="626">
        <v>25</v>
      </c>
      <c r="M45" s="665" t="s">
        <v>502</v>
      </c>
      <c r="N45" s="416">
        <v>0</v>
      </c>
      <c r="O45" s="378">
        <v>0</v>
      </c>
      <c r="P45" s="384">
        <v>0</v>
      </c>
      <c r="Q45" s="417">
        <v>0</v>
      </c>
      <c r="R45" s="419">
        <v>0</v>
      </c>
      <c r="S45" s="418">
        <v>0</v>
      </c>
      <c r="T45" s="381">
        <v>0</v>
      </c>
      <c r="U45" s="387">
        <v>0</v>
      </c>
      <c r="V45" s="434">
        <v>5</v>
      </c>
      <c r="W45" s="439">
        <v>5</v>
      </c>
      <c r="X45" s="436">
        <f t="shared" si="2"/>
        <v>5</v>
      </c>
      <c r="Y45" s="455"/>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row>
    <row r="46" spans="1:47" s="456" customFormat="1" ht="60" customHeight="1">
      <c r="A46" s="260">
        <v>26</v>
      </c>
      <c r="B46" s="269" t="s">
        <v>528</v>
      </c>
      <c r="C46" s="269" t="s">
        <v>529</v>
      </c>
      <c r="D46" s="269" t="s">
        <v>529</v>
      </c>
      <c r="E46" s="269"/>
      <c r="F46" s="269"/>
      <c r="G46" s="464" t="s">
        <v>530</v>
      </c>
      <c r="H46" s="465"/>
      <c r="I46" s="58"/>
      <c r="J46" s="269" t="s">
        <v>531</v>
      </c>
      <c r="K46" s="458"/>
      <c r="L46" s="260">
        <v>26</v>
      </c>
      <c r="M46" s="269" t="s">
        <v>528</v>
      </c>
      <c r="N46" s="423">
        <v>0</v>
      </c>
      <c r="O46" s="408">
        <v>0</v>
      </c>
      <c r="P46" s="409">
        <v>0</v>
      </c>
      <c r="Q46" s="430">
        <v>0</v>
      </c>
      <c r="R46" s="424">
        <v>0</v>
      </c>
      <c r="S46" s="425">
        <v>0</v>
      </c>
      <c r="T46" s="410">
        <v>0</v>
      </c>
      <c r="U46" s="411">
        <v>0</v>
      </c>
      <c r="V46" s="435">
        <v>3</v>
      </c>
      <c r="W46" s="440">
        <v>3</v>
      </c>
      <c r="X46" s="437">
        <f t="shared" si="2"/>
        <v>3</v>
      </c>
      <c r="Y46" s="455"/>
      <c r="Z46" s="455"/>
      <c r="AA46" s="455"/>
      <c r="AB46" s="455"/>
      <c r="AC46" s="455"/>
      <c r="AD46" s="455"/>
      <c r="AE46" s="455"/>
      <c r="AF46" s="455"/>
      <c r="AG46" s="455"/>
      <c r="AH46" s="455"/>
      <c r="AI46" s="455"/>
      <c r="AJ46" s="455"/>
      <c r="AK46" s="455"/>
      <c r="AL46" s="455"/>
      <c r="AM46" s="455"/>
      <c r="AN46" s="455"/>
      <c r="AO46" s="455"/>
      <c r="AP46" s="455"/>
      <c r="AQ46" s="455"/>
      <c r="AR46" s="455"/>
      <c r="AS46" s="455"/>
      <c r="AT46" s="455"/>
      <c r="AU46" s="455"/>
    </row>
    <row r="47" spans="1:47" s="4" customFormat="1" ht="62.25" customHeight="1">
      <c r="A47" s="641">
        <v>27</v>
      </c>
      <c r="B47" s="665" t="s">
        <v>634</v>
      </c>
      <c r="C47" s="665" t="s">
        <v>635</v>
      </c>
      <c r="D47" s="665" t="s">
        <v>636</v>
      </c>
      <c r="E47" s="665" t="s">
        <v>637</v>
      </c>
      <c r="F47" s="665" t="s">
        <v>638</v>
      </c>
      <c r="G47" s="676" t="s">
        <v>639</v>
      </c>
      <c r="H47" s="666">
        <v>42824</v>
      </c>
      <c r="I47" s="165">
        <v>100</v>
      </c>
      <c r="J47" s="665" t="s">
        <v>640</v>
      </c>
      <c r="K47" s="678"/>
      <c r="L47" s="641">
        <v>27</v>
      </c>
      <c r="M47" s="665" t="s">
        <v>634</v>
      </c>
      <c r="N47" s="423">
        <v>0</v>
      </c>
      <c r="O47" s="408">
        <v>0</v>
      </c>
      <c r="P47" s="409">
        <v>0</v>
      </c>
      <c r="Q47" s="430">
        <v>0</v>
      </c>
      <c r="R47" s="424">
        <v>0</v>
      </c>
      <c r="S47" s="425">
        <v>0</v>
      </c>
      <c r="T47" s="410">
        <v>1</v>
      </c>
      <c r="U47" s="411">
        <v>0</v>
      </c>
      <c r="V47" s="435">
        <v>0</v>
      </c>
      <c r="W47" s="440">
        <v>1</v>
      </c>
      <c r="X47" s="437">
        <f t="shared" si="2"/>
        <v>1</v>
      </c>
      <c r="Y47" s="455"/>
      <c r="Z47" s="455"/>
      <c r="AA47" s="455"/>
      <c r="AB47" s="455"/>
      <c r="AC47" s="455"/>
      <c r="AD47" s="455"/>
      <c r="AE47" s="455"/>
      <c r="AF47" s="455"/>
      <c r="AG47" s="455"/>
      <c r="AH47" s="455"/>
      <c r="AI47" s="455"/>
      <c r="AJ47" s="455"/>
      <c r="AK47" s="455"/>
      <c r="AL47" s="455"/>
      <c r="AM47" s="455"/>
      <c r="AN47" s="455"/>
      <c r="AO47" s="455"/>
      <c r="AP47" s="455"/>
      <c r="AQ47" s="455"/>
      <c r="AR47" s="455"/>
      <c r="AS47" s="455"/>
      <c r="AT47" s="455"/>
      <c r="AU47" s="455"/>
    </row>
    <row r="48" spans="1:47" s="4" customFormat="1" ht="68.25" customHeight="1">
      <c r="A48" s="75">
        <v>28</v>
      </c>
      <c r="B48" s="269" t="s">
        <v>641</v>
      </c>
      <c r="C48" s="269" t="s">
        <v>274</v>
      </c>
      <c r="D48" s="269" t="s">
        <v>642</v>
      </c>
      <c r="E48" s="269" t="s">
        <v>643</v>
      </c>
      <c r="F48" s="269" t="s">
        <v>284</v>
      </c>
      <c r="G48" s="270">
        <v>42773</v>
      </c>
      <c r="H48" s="270">
        <v>42773</v>
      </c>
      <c r="I48" s="58">
        <v>3</v>
      </c>
      <c r="J48" s="269" t="s">
        <v>644</v>
      </c>
      <c r="K48" s="473"/>
      <c r="L48" s="75">
        <v>28</v>
      </c>
      <c r="M48" s="269" t="s">
        <v>641</v>
      </c>
      <c r="N48" s="416">
        <v>0</v>
      </c>
      <c r="O48" s="378">
        <v>0</v>
      </c>
      <c r="P48" s="384">
        <v>0</v>
      </c>
      <c r="Q48" s="417">
        <v>0</v>
      </c>
      <c r="R48" s="419">
        <v>0</v>
      </c>
      <c r="S48" s="418">
        <v>0</v>
      </c>
      <c r="T48" s="381">
        <v>35</v>
      </c>
      <c r="U48" s="387">
        <v>0</v>
      </c>
      <c r="V48" s="434">
        <v>0</v>
      </c>
      <c r="W48" s="439">
        <v>35</v>
      </c>
      <c r="X48" s="436">
        <f t="shared" si="2"/>
        <v>35</v>
      </c>
      <c r="Y48" s="455"/>
      <c r="Z48" s="455"/>
      <c r="AA48" s="455"/>
      <c r="AB48" s="455"/>
      <c r="AC48" s="455"/>
      <c r="AD48" s="455"/>
      <c r="AE48" s="455"/>
      <c r="AF48" s="455"/>
      <c r="AG48" s="455"/>
      <c r="AH48" s="455"/>
      <c r="AI48" s="455"/>
      <c r="AJ48" s="455"/>
      <c r="AK48" s="455"/>
      <c r="AL48" s="455"/>
      <c r="AM48" s="455"/>
      <c r="AN48" s="455"/>
      <c r="AO48" s="455"/>
      <c r="AP48" s="455"/>
      <c r="AQ48" s="455"/>
      <c r="AR48" s="455"/>
      <c r="AS48" s="455"/>
      <c r="AT48" s="455"/>
      <c r="AU48" s="455"/>
    </row>
    <row r="49" spans="1:47" s="4" customFormat="1" ht="69.75" customHeight="1">
      <c r="A49" s="641">
        <v>29</v>
      </c>
      <c r="B49" s="665" t="s">
        <v>645</v>
      </c>
      <c r="C49" s="665" t="s">
        <v>646</v>
      </c>
      <c r="D49" s="665" t="s">
        <v>647</v>
      </c>
      <c r="E49" s="665" t="s">
        <v>277</v>
      </c>
      <c r="F49" s="665" t="s">
        <v>284</v>
      </c>
      <c r="G49" s="666">
        <v>42774</v>
      </c>
      <c r="H49" s="666">
        <v>42774</v>
      </c>
      <c r="I49" s="165">
        <v>2</v>
      </c>
      <c r="J49" s="665" t="s">
        <v>648</v>
      </c>
      <c r="K49" s="678"/>
      <c r="L49" s="641">
        <v>29</v>
      </c>
      <c r="M49" s="665" t="s">
        <v>645</v>
      </c>
      <c r="N49" s="416">
        <v>0</v>
      </c>
      <c r="O49" s="378">
        <v>0</v>
      </c>
      <c r="P49" s="384">
        <v>0</v>
      </c>
      <c r="Q49" s="417">
        <v>45</v>
      </c>
      <c r="R49" s="419">
        <f>SUM(Q49)</f>
        <v>45</v>
      </c>
      <c r="S49" s="418">
        <v>0</v>
      </c>
      <c r="T49" s="381">
        <v>0</v>
      </c>
      <c r="U49" s="387">
        <v>0</v>
      </c>
      <c r="V49" s="434">
        <v>0</v>
      </c>
      <c r="W49" s="439">
        <v>45</v>
      </c>
      <c r="X49" s="436">
        <f t="shared" si="2"/>
        <v>45</v>
      </c>
      <c r="Y49" s="455"/>
      <c r="Z49" s="455"/>
      <c r="AA49" s="455"/>
      <c r="AB49" s="455"/>
      <c r="AC49" s="455"/>
      <c r="AD49" s="455"/>
      <c r="AE49" s="455"/>
      <c r="AF49" s="455"/>
      <c r="AG49" s="455"/>
      <c r="AH49" s="455"/>
      <c r="AI49" s="455"/>
      <c r="AJ49" s="455"/>
      <c r="AK49" s="455"/>
      <c r="AL49" s="455"/>
      <c r="AM49" s="455"/>
      <c r="AN49" s="455"/>
      <c r="AO49" s="455"/>
      <c r="AP49" s="455"/>
      <c r="AQ49" s="455"/>
      <c r="AR49" s="455"/>
      <c r="AS49" s="455"/>
      <c r="AT49" s="455"/>
      <c r="AU49" s="455"/>
    </row>
    <row r="50" spans="1:47" s="4" customFormat="1" ht="63" customHeight="1" thickBot="1">
      <c r="A50" s="263">
        <v>30</v>
      </c>
      <c r="B50" s="273" t="s">
        <v>649</v>
      </c>
      <c r="C50" s="273" t="s">
        <v>274</v>
      </c>
      <c r="D50" s="273" t="s">
        <v>274</v>
      </c>
      <c r="E50" s="273" t="s">
        <v>650</v>
      </c>
      <c r="F50" s="273" t="s">
        <v>284</v>
      </c>
      <c r="G50" s="461">
        <v>42778</v>
      </c>
      <c r="H50" s="461">
        <v>42778</v>
      </c>
      <c r="I50" s="183">
        <v>2</v>
      </c>
      <c r="J50" s="273" t="s">
        <v>651</v>
      </c>
      <c r="K50" s="474"/>
      <c r="L50" s="263">
        <v>30</v>
      </c>
      <c r="M50" s="273" t="s">
        <v>649</v>
      </c>
      <c r="N50" s="420">
        <v>0</v>
      </c>
      <c r="O50" s="379">
        <v>22</v>
      </c>
      <c r="P50" s="385">
        <v>0</v>
      </c>
      <c r="Q50" s="431">
        <v>17</v>
      </c>
      <c r="R50" s="422">
        <f>SUM(Q50)</f>
        <v>17</v>
      </c>
      <c r="S50" s="421">
        <v>0</v>
      </c>
      <c r="T50" s="382">
        <v>0</v>
      </c>
      <c r="U50" s="388">
        <v>0</v>
      </c>
      <c r="V50" s="449">
        <v>0</v>
      </c>
      <c r="W50" s="441">
        <v>39</v>
      </c>
      <c r="X50" s="450">
        <f t="shared" si="2"/>
        <v>39</v>
      </c>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455"/>
    </row>
    <row r="51" spans="1:47" ht="32.25" customHeight="1" thickBot="1">
      <c r="B51" s="1152" t="s">
        <v>908</v>
      </c>
      <c r="C51" s="1152"/>
      <c r="D51" s="1152"/>
      <c r="E51" s="1152"/>
      <c r="F51" s="1152"/>
      <c r="G51" s="1152"/>
      <c r="H51" s="1152"/>
      <c r="I51" s="1152"/>
      <c r="J51" s="1152"/>
      <c r="K51" s="765">
        <v>63</v>
      </c>
      <c r="M51" s="1"/>
      <c r="N51" s="1156"/>
      <c r="O51" s="1156"/>
      <c r="P51" s="1156"/>
      <c r="Q51" s="1156"/>
      <c r="R51" s="1156"/>
      <c r="S51" s="1156"/>
      <c r="T51" s="1156"/>
      <c r="U51" s="1156"/>
      <c r="V51" s="1156"/>
      <c r="W51" s="1156"/>
      <c r="X51" s="765">
        <v>64</v>
      </c>
      <c r="Y51" s="19"/>
      <c r="Z51" s="19"/>
      <c r="AA51" s="19"/>
      <c r="AB51" s="19"/>
      <c r="AC51" s="19"/>
      <c r="AD51" s="19"/>
      <c r="AE51" s="19"/>
      <c r="AF51" s="19"/>
      <c r="AG51" s="19"/>
      <c r="AH51" s="19"/>
      <c r="AI51" s="19"/>
      <c r="AJ51" s="19"/>
      <c r="AK51" s="19"/>
      <c r="AL51" s="19"/>
      <c r="AM51" s="19"/>
      <c r="AN51" s="19"/>
      <c r="AO51" s="19"/>
      <c r="AP51" s="19"/>
      <c r="AQ51" s="19"/>
      <c r="AR51" s="19"/>
      <c r="AS51" s="19"/>
      <c r="AT51" s="19"/>
      <c r="AU51" s="19"/>
    </row>
    <row r="52" spans="1:47" ht="21.95" customHeight="1" thickBot="1">
      <c r="A52" s="1163" t="s">
        <v>106</v>
      </c>
      <c r="B52" s="1166" t="s">
        <v>20</v>
      </c>
      <c r="C52" s="1170" t="s">
        <v>21</v>
      </c>
      <c r="D52" s="1171" t="s">
        <v>22</v>
      </c>
      <c r="E52" s="1173" t="s">
        <v>12</v>
      </c>
      <c r="F52" s="1170" t="s">
        <v>24</v>
      </c>
      <c r="G52" s="1170" t="s">
        <v>278</v>
      </c>
      <c r="H52" s="1170"/>
      <c r="I52" s="1176" t="s">
        <v>17</v>
      </c>
      <c r="J52" s="1173" t="s">
        <v>26</v>
      </c>
      <c r="K52" s="1182" t="s">
        <v>27</v>
      </c>
      <c r="L52" s="1163" t="s">
        <v>106</v>
      </c>
      <c r="M52" s="1166" t="s">
        <v>20</v>
      </c>
      <c r="N52" s="1138" t="s">
        <v>5</v>
      </c>
      <c r="O52" s="1139"/>
      <c r="P52" s="1139"/>
      <c r="Q52" s="1139"/>
      <c r="R52" s="1123"/>
      <c r="S52" s="1139"/>
      <c r="T52" s="1139"/>
      <c r="U52" s="1139"/>
      <c r="V52" s="1139"/>
      <c r="W52" s="1139"/>
      <c r="X52" s="1124" t="s">
        <v>17</v>
      </c>
      <c r="Y52" s="19"/>
      <c r="Z52" s="19"/>
      <c r="AA52" s="19"/>
      <c r="AB52" s="19"/>
      <c r="AC52" s="19"/>
      <c r="AD52" s="19"/>
      <c r="AE52" s="19"/>
      <c r="AF52" s="19"/>
      <c r="AG52" s="19"/>
      <c r="AH52" s="19"/>
      <c r="AI52" s="19"/>
      <c r="AJ52" s="19"/>
      <c r="AK52" s="19"/>
      <c r="AL52" s="19"/>
      <c r="AM52" s="19"/>
      <c r="AN52" s="19"/>
      <c r="AO52" s="19"/>
      <c r="AP52" s="19"/>
      <c r="AQ52" s="19"/>
      <c r="AR52" s="19"/>
      <c r="AS52" s="19"/>
      <c r="AT52" s="19"/>
      <c r="AU52" s="19"/>
    </row>
    <row r="53" spans="1:47" s="21" customFormat="1" ht="21.95" customHeight="1">
      <c r="A53" s="1164"/>
      <c r="B53" s="1167"/>
      <c r="C53" s="1157"/>
      <c r="D53" s="1172"/>
      <c r="E53" s="1174"/>
      <c r="F53" s="1157"/>
      <c r="G53" s="1157"/>
      <c r="H53" s="1157"/>
      <c r="I53" s="1177"/>
      <c r="J53" s="1178"/>
      <c r="K53" s="1183"/>
      <c r="L53" s="1164"/>
      <c r="M53" s="1167"/>
      <c r="N53" s="1140" t="s">
        <v>112</v>
      </c>
      <c r="O53" s="1141"/>
      <c r="P53" s="1141"/>
      <c r="Q53" s="1142">
        <v>18</v>
      </c>
      <c r="R53" s="1147" t="s">
        <v>10</v>
      </c>
      <c r="S53" s="1132" t="s">
        <v>113</v>
      </c>
      <c r="T53" s="1133"/>
      <c r="U53" s="1133"/>
      <c r="V53" s="1134">
        <v>18</v>
      </c>
      <c r="W53" s="1147" t="s">
        <v>10</v>
      </c>
      <c r="X53" s="1135"/>
      <c r="Y53" s="19"/>
      <c r="Z53" s="19"/>
      <c r="AA53" s="19"/>
      <c r="AB53" s="19"/>
      <c r="AC53" s="19"/>
      <c r="AD53" s="19"/>
      <c r="AE53" s="19"/>
      <c r="AF53" s="19"/>
      <c r="AG53" s="19"/>
      <c r="AH53" s="19"/>
      <c r="AI53" s="19"/>
      <c r="AJ53" s="19"/>
      <c r="AK53" s="19"/>
      <c r="AL53" s="19"/>
      <c r="AM53" s="19"/>
      <c r="AN53" s="19"/>
      <c r="AO53" s="19"/>
      <c r="AP53" s="19"/>
      <c r="AQ53" s="19"/>
      <c r="AR53" s="19"/>
      <c r="AS53" s="19"/>
      <c r="AT53" s="19"/>
      <c r="AU53" s="19"/>
    </row>
    <row r="54" spans="1:47" s="21" customFormat="1" ht="21.95" customHeight="1">
      <c r="A54" s="1164"/>
      <c r="B54" s="1168" t="s">
        <v>19</v>
      </c>
      <c r="C54" s="1179" t="s">
        <v>19</v>
      </c>
      <c r="D54" s="1180" t="s">
        <v>23</v>
      </c>
      <c r="E54" s="1174"/>
      <c r="F54" s="519" t="s">
        <v>19</v>
      </c>
      <c r="G54" s="1157" t="s">
        <v>15</v>
      </c>
      <c r="H54" s="1157" t="s">
        <v>16</v>
      </c>
      <c r="I54" s="163" t="s">
        <v>18</v>
      </c>
      <c r="J54" s="1159" t="s">
        <v>19</v>
      </c>
      <c r="K54" s="1184" t="s">
        <v>19</v>
      </c>
      <c r="L54" s="1164"/>
      <c r="M54" s="1168" t="s">
        <v>19</v>
      </c>
      <c r="N54" s="1150" t="s">
        <v>8</v>
      </c>
      <c r="O54" s="1146"/>
      <c r="P54" s="1143" t="s">
        <v>9</v>
      </c>
      <c r="Q54" s="1144"/>
      <c r="R54" s="1148"/>
      <c r="S54" s="1145" t="s">
        <v>9</v>
      </c>
      <c r="T54" s="1146"/>
      <c r="U54" s="1143" t="s">
        <v>8</v>
      </c>
      <c r="V54" s="978"/>
      <c r="W54" s="1148"/>
      <c r="X54" s="1136"/>
      <c r="Y54" s="19"/>
      <c r="Z54" s="19"/>
      <c r="AA54" s="19"/>
      <c r="AB54" s="19"/>
      <c r="AC54" s="19"/>
      <c r="AD54" s="19"/>
      <c r="AE54" s="19"/>
      <c r="AF54" s="19"/>
      <c r="AG54" s="19"/>
      <c r="AH54" s="19"/>
      <c r="AI54" s="19"/>
      <c r="AJ54" s="19"/>
      <c r="AK54" s="19"/>
      <c r="AL54" s="19"/>
      <c r="AM54" s="19"/>
      <c r="AN54" s="19"/>
      <c r="AO54" s="19"/>
      <c r="AP54" s="19"/>
      <c r="AQ54" s="19"/>
      <c r="AR54" s="19"/>
      <c r="AS54" s="19"/>
      <c r="AT54" s="19"/>
      <c r="AU54" s="19"/>
    </row>
    <row r="55" spans="1:47" s="21" customFormat="1" ht="21.95" customHeight="1" thickBot="1">
      <c r="A55" s="1165"/>
      <c r="B55" s="1169"/>
      <c r="C55" s="1158"/>
      <c r="D55" s="1181"/>
      <c r="E55" s="1175"/>
      <c r="F55" s="518" t="s">
        <v>25</v>
      </c>
      <c r="G55" s="1158"/>
      <c r="H55" s="1158"/>
      <c r="I55" s="164" t="s">
        <v>19</v>
      </c>
      <c r="J55" s="1160"/>
      <c r="K55" s="1185"/>
      <c r="L55" s="1165"/>
      <c r="M55" s="1169"/>
      <c r="N55" s="320" t="s">
        <v>107</v>
      </c>
      <c r="O55" s="287" t="s">
        <v>108</v>
      </c>
      <c r="P55" s="307" t="s">
        <v>107</v>
      </c>
      <c r="Q55" s="288" t="s">
        <v>108</v>
      </c>
      <c r="R55" s="1149"/>
      <c r="S55" s="289" t="s">
        <v>107</v>
      </c>
      <c r="T55" s="287" t="s">
        <v>108</v>
      </c>
      <c r="U55" s="307" t="s">
        <v>107</v>
      </c>
      <c r="V55" s="365" t="s">
        <v>108</v>
      </c>
      <c r="W55" s="1149"/>
      <c r="X55" s="1137"/>
      <c r="Y55" s="19"/>
      <c r="Z55" s="19"/>
      <c r="AA55" s="19"/>
      <c r="AB55" s="19"/>
      <c r="AC55" s="19"/>
      <c r="AD55" s="19"/>
      <c r="AE55" s="19"/>
      <c r="AF55" s="19"/>
      <c r="AG55" s="19"/>
      <c r="AH55" s="19"/>
      <c r="AI55" s="19"/>
      <c r="AJ55" s="19"/>
      <c r="AK55" s="19"/>
      <c r="AL55" s="19"/>
      <c r="AM55" s="19"/>
      <c r="AN55" s="19"/>
      <c r="AO55" s="19"/>
      <c r="AP55" s="19"/>
      <c r="AQ55" s="19"/>
      <c r="AR55" s="19"/>
      <c r="AS55" s="19"/>
      <c r="AT55" s="19"/>
      <c r="AU55" s="19"/>
    </row>
    <row r="56" spans="1:47" s="4" customFormat="1" ht="81.75" customHeight="1">
      <c r="A56" s="75">
        <v>31</v>
      </c>
      <c r="B56" s="269" t="s">
        <v>652</v>
      </c>
      <c r="C56" s="269" t="s">
        <v>274</v>
      </c>
      <c r="D56" s="269" t="s">
        <v>642</v>
      </c>
      <c r="E56" s="269" t="s">
        <v>643</v>
      </c>
      <c r="F56" s="269" t="s">
        <v>284</v>
      </c>
      <c r="G56" s="270">
        <v>42786</v>
      </c>
      <c r="H56" s="270">
        <v>42786</v>
      </c>
      <c r="I56" s="58">
        <v>4</v>
      </c>
      <c r="J56" s="269" t="s">
        <v>653</v>
      </c>
      <c r="K56" s="475"/>
      <c r="L56" s="75">
        <v>31</v>
      </c>
      <c r="M56" s="269" t="s">
        <v>652</v>
      </c>
      <c r="N56" s="426">
        <v>0</v>
      </c>
      <c r="O56" s="377">
        <v>0</v>
      </c>
      <c r="P56" s="383">
        <v>0</v>
      </c>
      <c r="Q56" s="429">
        <v>0</v>
      </c>
      <c r="R56" s="419">
        <f t="shared" ref="R56:R62" si="3">SUM(N56:Q56)</f>
        <v>0</v>
      </c>
      <c r="S56" s="432">
        <v>0</v>
      </c>
      <c r="T56" s="380">
        <v>40</v>
      </c>
      <c r="U56" s="386">
        <v>0</v>
      </c>
      <c r="V56" s="433">
        <v>0</v>
      </c>
      <c r="W56" s="438">
        <v>40</v>
      </c>
      <c r="X56" s="436">
        <f>R56+W56</f>
        <v>40</v>
      </c>
      <c r="Y56" s="455"/>
      <c r="Z56" s="455"/>
      <c r="AA56" s="455"/>
      <c r="AB56" s="455"/>
      <c r="AC56" s="455"/>
      <c r="AD56" s="455"/>
      <c r="AE56" s="455"/>
      <c r="AF56" s="455"/>
      <c r="AG56" s="455"/>
      <c r="AH56" s="455"/>
      <c r="AI56" s="455"/>
      <c r="AJ56" s="455"/>
      <c r="AK56" s="455"/>
      <c r="AL56" s="455"/>
      <c r="AM56" s="455"/>
      <c r="AN56" s="455"/>
      <c r="AO56" s="455"/>
      <c r="AP56" s="455"/>
      <c r="AQ56" s="455"/>
      <c r="AR56" s="455"/>
      <c r="AS56" s="455"/>
      <c r="AT56" s="455"/>
      <c r="AU56" s="455"/>
    </row>
    <row r="57" spans="1:47" s="4" customFormat="1" ht="88.5" customHeight="1">
      <c r="A57" s="641">
        <v>32</v>
      </c>
      <c r="B57" s="665" t="s">
        <v>654</v>
      </c>
      <c r="C57" s="665" t="s">
        <v>274</v>
      </c>
      <c r="D57" s="665" t="s">
        <v>274</v>
      </c>
      <c r="E57" s="665" t="s">
        <v>655</v>
      </c>
      <c r="F57" s="665" t="s">
        <v>284</v>
      </c>
      <c r="G57" s="666">
        <v>42814</v>
      </c>
      <c r="H57" s="666">
        <v>42814</v>
      </c>
      <c r="I57" s="165">
        <v>2</v>
      </c>
      <c r="J57" s="665" t="s">
        <v>656</v>
      </c>
      <c r="K57" s="679"/>
      <c r="L57" s="641">
        <v>32</v>
      </c>
      <c r="M57" s="665" t="s">
        <v>654</v>
      </c>
      <c r="N57" s="416">
        <v>0</v>
      </c>
      <c r="O57" s="378">
        <v>15</v>
      </c>
      <c r="P57" s="384">
        <v>0</v>
      </c>
      <c r="Q57" s="417">
        <v>20</v>
      </c>
      <c r="R57" s="419">
        <f t="shared" si="3"/>
        <v>35</v>
      </c>
      <c r="S57" s="418">
        <v>0</v>
      </c>
      <c r="T57" s="381">
        <v>0</v>
      </c>
      <c r="U57" s="386">
        <v>0</v>
      </c>
      <c r="V57" s="434">
        <v>0</v>
      </c>
      <c r="W57" s="439">
        <v>35</v>
      </c>
      <c r="X57" s="436">
        <f t="shared" ref="X57:X62" si="4">R57+W57</f>
        <v>70</v>
      </c>
      <c r="Y57" s="455"/>
      <c r="Z57" s="455"/>
      <c r="AA57" s="455"/>
      <c r="AB57" s="455"/>
      <c r="AC57" s="455"/>
      <c r="AD57" s="455"/>
      <c r="AE57" s="455"/>
      <c r="AF57" s="455"/>
      <c r="AG57" s="455"/>
      <c r="AH57" s="455"/>
      <c r="AI57" s="455"/>
      <c r="AJ57" s="455"/>
      <c r="AK57" s="455"/>
      <c r="AL57" s="455"/>
      <c r="AM57" s="455"/>
      <c r="AN57" s="455"/>
      <c r="AO57" s="455"/>
      <c r="AP57" s="455"/>
      <c r="AQ57" s="455"/>
      <c r="AR57" s="455"/>
      <c r="AS57" s="455"/>
      <c r="AT57" s="455"/>
      <c r="AU57" s="455"/>
    </row>
    <row r="58" spans="1:47" s="4" customFormat="1" ht="84.75" customHeight="1">
      <c r="A58" s="260">
        <v>33</v>
      </c>
      <c r="B58" s="269" t="s">
        <v>657</v>
      </c>
      <c r="C58" s="269" t="s">
        <v>274</v>
      </c>
      <c r="D58" s="269" t="s">
        <v>658</v>
      </c>
      <c r="E58" s="269" t="s">
        <v>659</v>
      </c>
      <c r="F58" s="269" t="s">
        <v>258</v>
      </c>
      <c r="G58" s="270">
        <v>42795</v>
      </c>
      <c r="H58" s="270">
        <v>42824</v>
      </c>
      <c r="I58" s="58">
        <v>16</v>
      </c>
      <c r="J58" s="269" t="s">
        <v>660</v>
      </c>
      <c r="K58" s="473"/>
      <c r="L58" s="260">
        <v>33</v>
      </c>
      <c r="M58" s="269" t="s">
        <v>657</v>
      </c>
      <c r="N58" s="416">
        <v>0</v>
      </c>
      <c r="O58" s="378">
        <v>20</v>
      </c>
      <c r="P58" s="384">
        <v>0</v>
      </c>
      <c r="Q58" s="417">
        <v>0</v>
      </c>
      <c r="R58" s="419">
        <f t="shared" si="3"/>
        <v>20</v>
      </c>
      <c r="S58" s="418">
        <v>0</v>
      </c>
      <c r="T58" s="381">
        <v>0</v>
      </c>
      <c r="U58" s="386">
        <v>0</v>
      </c>
      <c r="V58" s="434">
        <v>0</v>
      </c>
      <c r="W58" s="439">
        <v>20</v>
      </c>
      <c r="X58" s="436">
        <f t="shared" si="4"/>
        <v>40</v>
      </c>
      <c r="Y58" s="455"/>
      <c r="Z58" s="455"/>
      <c r="AA58" s="455"/>
      <c r="AB58" s="455"/>
      <c r="AC58" s="455"/>
      <c r="AD58" s="455"/>
      <c r="AE58" s="455"/>
      <c r="AF58" s="455"/>
      <c r="AG58" s="455"/>
      <c r="AH58" s="455"/>
      <c r="AI58" s="455"/>
      <c r="AJ58" s="455"/>
      <c r="AK58" s="455"/>
      <c r="AL58" s="455"/>
      <c r="AM58" s="455"/>
      <c r="AN58" s="455"/>
      <c r="AO58" s="455"/>
      <c r="AP58" s="455"/>
      <c r="AQ58" s="455"/>
      <c r="AR58" s="455"/>
      <c r="AS58" s="455"/>
      <c r="AT58" s="455"/>
      <c r="AU58" s="455"/>
    </row>
    <row r="59" spans="1:47" s="4" customFormat="1" ht="60.75" customHeight="1">
      <c r="A59" s="75">
        <v>34</v>
      </c>
      <c r="B59" s="269" t="s">
        <v>661</v>
      </c>
      <c r="C59" s="269" t="s">
        <v>274</v>
      </c>
      <c r="D59" s="269" t="s">
        <v>274</v>
      </c>
      <c r="E59" s="269" t="s">
        <v>662</v>
      </c>
      <c r="F59" s="269" t="s">
        <v>284</v>
      </c>
      <c r="G59" s="270">
        <v>42809</v>
      </c>
      <c r="H59" s="270">
        <v>42809</v>
      </c>
      <c r="I59" s="58">
        <v>2</v>
      </c>
      <c r="J59" s="269" t="s">
        <v>663</v>
      </c>
      <c r="K59" s="473"/>
      <c r="L59" s="75">
        <v>34</v>
      </c>
      <c r="M59" s="269" t="s">
        <v>661</v>
      </c>
      <c r="N59" s="416">
        <v>0</v>
      </c>
      <c r="O59" s="378">
        <v>0</v>
      </c>
      <c r="P59" s="384">
        <v>0</v>
      </c>
      <c r="Q59" s="417">
        <v>0</v>
      </c>
      <c r="R59" s="419">
        <f t="shared" si="3"/>
        <v>0</v>
      </c>
      <c r="S59" s="418">
        <v>0</v>
      </c>
      <c r="T59" s="381">
        <v>20</v>
      </c>
      <c r="U59" s="386">
        <v>0</v>
      </c>
      <c r="V59" s="434">
        <v>0</v>
      </c>
      <c r="W59" s="439">
        <v>20</v>
      </c>
      <c r="X59" s="436">
        <f t="shared" si="4"/>
        <v>20</v>
      </c>
      <c r="Y59" s="455"/>
      <c r="Z59" s="455"/>
      <c r="AA59" s="455"/>
      <c r="AB59" s="455"/>
      <c r="AC59" s="455"/>
      <c r="AD59" s="455"/>
      <c r="AE59" s="455"/>
      <c r="AF59" s="455"/>
      <c r="AG59" s="455"/>
      <c r="AH59" s="455"/>
      <c r="AI59" s="455"/>
      <c r="AJ59" s="455"/>
      <c r="AK59" s="455"/>
      <c r="AL59" s="455"/>
      <c r="AM59" s="455"/>
      <c r="AN59" s="455"/>
      <c r="AO59" s="455"/>
      <c r="AP59" s="455"/>
      <c r="AQ59" s="455"/>
      <c r="AR59" s="455"/>
      <c r="AS59" s="455"/>
      <c r="AT59" s="455"/>
      <c r="AU59" s="455"/>
    </row>
    <row r="60" spans="1:47" s="4" customFormat="1" ht="63" customHeight="1">
      <c r="A60" s="641">
        <v>35</v>
      </c>
      <c r="B60" s="665" t="s">
        <v>664</v>
      </c>
      <c r="C60" s="665" t="s">
        <v>274</v>
      </c>
      <c r="D60" s="665" t="s">
        <v>665</v>
      </c>
      <c r="E60" s="665" t="s">
        <v>666</v>
      </c>
      <c r="F60" s="665" t="s">
        <v>284</v>
      </c>
      <c r="G60" s="666">
        <v>42810</v>
      </c>
      <c r="H60" s="666">
        <v>42810</v>
      </c>
      <c r="I60" s="165">
        <v>2</v>
      </c>
      <c r="J60" s="665" t="s">
        <v>667</v>
      </c>
      <c r="K60" s="678"/>
      <c r="L60" s="641">
        <v>35</v>
      </c>
      <c r="M60" s="665" t="s">
        <v>664</v>
      </c>
      <c r="N60" s="423">
        <v>0</v>
      </c>
      <c r="O60" s="408">
        <v>55</v>
      </c>
      <c r="P60" s="409">
        <v>0</v>
      </c>
      <c r="Q60" s="430">
        <v>50</v>
      </c>
      <c r="R60" s="424">
        <f t="shared" si="3"/>
        <v>105</v>
      </c>
      <c r="S60" s="425">
        <v>0</v>
      </c>
      <c r="T60" s="410">
        <v>0</v>
      </c>
      <c r="U60" s="386">
        <v>0</v>
      </c>
      <c r="V60" s="435">
        <v>0</v>
      </c>
      <c r="W60" s="440">
        <v>105</v>
      </c>
      <c r="X60" s="436">
        <f t="shared" si="4"/>
        <v>210</v>
      </c>
      <c r="Y60" s="455"/>
      <c r="Z60" s="455"/>
      <c r="AA60" s="455"/>
      <c r="AB60" s="455"/>
      <c r="AC60" s="455"/>
      <c r="AD60" s="455"/>
      <c r="AE60" s="455"/>
      <c r="AF60" s="455"/>
      <c r="AG60" s="455"/>
      <c r="AH60" s="455"/>
      <c r="AI60" s="455"/>
      <c r="AJ60" s="455"/>
      <c r="AK60" s="455"/>
      <c r="AL60" s="455"/>
      <c r="AM60" s="455"/>
      <c r="AN60" s="455"/>
      <c r="AO60" s="455"/>
      <c r="AP60" s="455"/>
      <c r="AQ60" s="455"/>
      <c r="AR60" s="455"/>
      <c r="AS60" s="455"/>
      <c r="AT60" s="455"/>
      <c r="AU60" s="455"/>
    </row>
    <row r="61" spans="1:47" s="4" customFormat="1" ht="100.5" customHeight="1">
      <c r="A61" s="260">
        <v>36</v>
      </c>
      <c r="B61" s="269" t="s">
        <v>668</v>
      </c>
      <c r="C61" s="269" t="s">
        <v>669</v>
      </c>
      <c r="D61" s="269" t="s">
        <v>670</v>
      </c>
      <c r="E61" s="269" t="s">
        <v>671</v>
      </c>
      <c r="F61" s="269" t="s">
        <v>672</v>
      </c>
      <c r="G61" s="270">
        <v>42814</v>
      </c>
      <c r="H61" s="270" t="s">
        <v>673</v>
      </c>
      <c r="I61" s="58">
        <v>100</v>
      </c>
      <c r="J61" s="269" t="s">
        <v>674</v>
      </c>
      <c r="K61" s="473"/>
      <c r="L61" s="260">
        <v>36</v>
      </c>
      <c r="M61" s="269" t="s">
        <v>668</v>
      </c>
      <c r="N61" s="423">
        <v>0</v>
      </c>
      <c r="O61" s="408">
        <v>0</v>
      </c>
      <c r="P61" s="409">
        <v>0</v>
      </c>
      <c r="Q61" s="430">
        <v>3</v>
      </c>
      <c r="R61" s="424">
        <f t="shared" si="3"/>
        <v>3</v>
      </c>
      <c r="S61" s="425">
        <v>0</v>
      </c>
      <c r="T61" s="410">
        <v>0</v>
      </c>
      <c r="U61" s="386">
        <v>0</v>
      </c>
      <c r="V61" s="435">
        <v>0</v>
      </c>
      <c r="W61" s="440">
        <v>3</v>
      </c>
      <c r="X61" s="436">
        <f t="shared" si="4"/>
        <v>6</v>
      </c>
      <c r="Y61" s="455"/>
      <c r="Z61" s="455"/>
      <c r="AA61" s="455"/>
      <c r="AB61" s="455"/>
      <c r="AC61" s="455"/>
      <c r="AD61" s="455"/>
      <c r="AE61" s="455"/>
      <c r="AF61" s="455"/>
      <c r="AG61" s="455"/>
      <c r="AH61" s="455"/>
      <c r="AI61" s="455"/>
      <c r="AJ61" s="455"/>
      <c r="AK61" s="455"/>
      <c r="AL61" s="455"/>
      <c r="AM61" s="455"/>
      <c r="AN61" s="455"/>
      <c r="AO61" s="455"/>
      <c r="AP61" s="455"/>
      <c r="AQ61" s="455"/>
      <c r="AR61" s="455"/>
      <c r="AS61" s="455"/>
      <c r="AT61" s="455"/>
      <c r="AU61" s="455"/>
    </row>
    <row r="62" spans="1:47" s="4" customFormat="1" ht="64.5" customHeight="1" thickBot="1">
      <c r="A62" s="632">
        <v>37</v>
      </c>
      <c r="B62" s="670" t="s">
        <v>675</v>
      </c>
      <c r="C62" s="670" t="s">
        <v>635</v>
      </c>
      <c r="D62" s="670" t="s">
        <v>636</v>
      </c>
      <c r="E62" s="670" t="s">
        <v>676</v>
      </c>
      <c r="F62" s="670" t="s">
        <v>677</v>
      </c>
      <c r="G62" s="671">
        <v>42834</v>
      </c>
      <c r="H62" s="671">
        <v>42852</v>
      </c>
      <c r="I62" s="490">
        <v>20</v>
      </c>
      <c r="J62" s="670" t="s">
        <v>678</v>
      </c>
      <c r="K62" s="680"/>
      <c r="L62" s="632">
        <v>37</v>
      </c>
      <c r="M62" s="670" t="s">
        <v>675</v>
      </c>
      <c r="N62" s="420">
        <v>0</v>
      </c>
      <c r="O62" s="379">
        <v>0</v>
      </c>
      <c r="P62" s="385">
        <v>0</v>
      </c>
      <c r="Q62" s="431">
        <v>0</v>
      </c>
      <c r="R62" s="422">
        <f t="shared" si="3"/>
        <v>0</v>
      </c>
      <c r="S62" s="421">
        <v>0</v>
      </c>
      <c r="T62" s="382">
        <v>1</v>
      </c>
      <c r="U62" s="386">
        <v>0</v>
      </c>
      <c r="V62" s="449">
        <v>0</v>
      </c>
      <c r="W62" s="441">
        <v>1</v>
      </c>
      <c r="X62" s="436">
        <f t="shared" si="4"/>
        <v>1</v>
      </c>
      <c r="Y62" s="455"/>
      <c r="Z62" s="455"/>
      <c r="AA62" s="455"/>
      <c r="AB62" s="455"/>
      <c r="AC62" s="455"/>
      <c r="AD62" s="455"/>
      <c r="AE62" s="455"/>
      <c r="AF62" s="455"/>
      <c r="AG62" s="455"/>
      <c r="AH62" s="455"/>
      <c r="AI62" s="455"/>
      <c r="AJ62" s="455"/>
      <c r="AK62" s="455"/>
      <c r="AL62" s="455"/>
      <c r="AM62" s="455"/>
      <c r="AN62" s="455"/>
      <c r="AO62" s="455"/>
      <c r="AP62" s="455"/>
      <c r="AQ62" s="455"/>
      <c r="AR62" s="455"/>
      <c r="AS62" s="455"/>
      <c r="AT62" s="455"/>
      <c r="AU62" s="455"/>
    </row>
    <row r="63" spans="1:47" ht="32.25" customHeight="1" thickBot="1">
      <c r="B63" s="1152" t="s">
        <v>908</v>
      </c>
      <c r="C63" s="1152"/>
      <c r="D63" s="1152"/>
      <c r="E63" s="1152"/>
      <c r="F63" s="1152"/>
      <c r="G63" s="1152"/>
      <c r="H63" s="1152"/>
      <c r="I63" s="1152"/>
      <c r="J63" s="1152"/>
      <c r="K63" s="765">
        <v>65</v>
      </c>
      <c r="M63" s="1"/>
      <c r="N63" s="1156"/>
      <c r="O63" s="1156"/>
      <c r="P63" s="1156"/>
      <c r="Q63" s="1156"/>
      <c r="R63" s="1156"/>
      <c r="S63" s="1156"/>
      <c r="T63" s="1156"/>
      <c r="U63" s="1156"/>
      <c r="V63" s="1156"/>
      <c r="W63" s="1156"/>
      <c r="X63" s="765">
        <v>66</v>
      </c>
      <c r="Y63" s="19"/>
      <c r="Z63" s="19"/>
      <c r="AA63" s="19"/>
      <c r="AB63" s="19"/>
      <c r="AC63" s="19"/>
      <c r="AD63" s="19"/>
      <c r="AE63" s="19"/>
      <c r="AF63" s="19"/>
      <c r="AG63" s="19"/>
      <c r="AH63" s="19"/>
      <c r="AI63" s="19"/>
      <c r="AJ63" s="19"/>
      <c r="AK63" s="19"/>
      <c r="AL63" s="19"/>
      <c r="AM63" s="19"/>
      <c r="AN63" s="19"/>
      <c r="AO63" s="19"/>
      <c r="AP63" s="19"/>
      <c r="AQ63" s="19"/>
      <c r="AR63" s="19"/>
      <c r="AS63" s="19"/>
      <c r="AT63" s="19"/>
      <c r="AU63" s="19"/>
    </row>
    <row r="64" spans="1:47" ht="21.95" customHeight="1" thickBot="1">
      <c r="A64" s="1163" t="s">
        <v>106</v>
      </c>
      <c r="B64" s="1166" t="s">
        <v>20</v>
      </c>
      <c r="C64" s="1170" t="s">
        <v>21</v>
      </c>
      <c r="D64" s="1171" t="s">
        <v>22</v>
      </c>
      <c r="E64" s="1173" t="s">
        <v>12</v>
      </c>
      <c r="F64" s="1170" t="s">
        <v>24</v>
      </c>
      <c r="G64" s="1170" t="s">
        <v>278</v>
      </c>
      <c r="H64" s="1170"/>
      <c r="I64" s="1176" t="s">
        <v>17</v>
      </c>
      <c r="J64" s="1173" t="s">
        <v>26</v>
      </c>
      <c r="K64" s="1182" t="s">
        <v>27</v>
      </c>
      <c r="L64" s="1163" t="s">
        <v>106</v>
      </c>
      <c r="M64" s="1166" t="s">
        <v>20</v>
      </c>
      <c r="N64" s="1138" t="s">
        <v>5</v>
      </c>
      <c r="O64" s="1139"/>
      <c r="P64" s="1139"/>
      <c r="Q64" s="1139"/>
      <c r="R64" s="1123"/>
      <c r="S64" s="1139"/>
      <c r="T64" s="1139"/>
      <c r="U64" s="1139"/>
      <c r="V64" s="1139"/>
      <c r="W64" s="1139"/>
      <c r="X64" s="1124" t="s">
        <v>17</v>
      </c>
      <c r="Y64" s="19"/>
      <c r="Z64" s="19"/>
      <c r="AA64" s="19"/>
      <c r="AB64" s="19"/>
      <c r="AC64" s="19"/>
      <c r="AD64" s="19"/>
      <c r="AE64" s="19"/>
      <c r="AF64" s="19"/>
      <c r="AG64" s="19"/>
      <c r="AH64" s="19"/>
      <c r="AI64" s="19"/>
      <c r="AJ64" s="19"/>
      <c r="AK64" s="19"/>
      <c r="AL64" s="19"/>
      <c r="AM64" s="19"/>
      <c r="AN64" s="19"/>
      <c r="AO64" s="19"/>
      <c r="AP64" s="19"/>
      <c r="AQ64" s="19"/>
      <c r="AR64" s="19"/>
      <c r="AS64" s="19"/>
      <c r="AT64" s="19"/>
      <c r="AU64" s="19"/>
    </row>
    <row r="65" spans="1:47" s="21" customFormat="1" ht="21.95" customHeight="1">
      <c r="A65" s="1164"/>
      <c r="B65" s="1167"/>
      <c r="C65" s="1157"/>
      <c r="D65" s="1172"/>
      <c r="E65" s="1174"/>
      <c r="F65" s="1157"/>
      <c r="G65" s="1157"/>
      <c r="H65" s="1157"/>
      <c r="I65" s="1177"/>
      <c r="J65" s="1178"/>
      <c r="K65" s="1183"/>
      <c r="L65" s="1164"/>
      <c r="M65" s="1167"/>
      <c r="N65" s="1140" t="s">
        <v>112</v>
      </c>
      <c r="O65" s="1141"/>
      <c r="P65" s="1141"/>
      <c r="Q65" s="1142">
        <v>18</v>
      </c>
      <c r="R65" s="1147" t="s">
        <v>10</v>
      </c>
      <c r="S65" s="1132" t="s">
        <v>113</v>
      </c>
      <c r="T65" s="1133"/>
      <c r="U65" s="1133"/>
      <c r="V65" s="1134">
        <v>18</v>
      </c>
      <c r="W65" s="1147" t="s">
        <v>10</v>
      </c>
      <c r="X65" s="1135"/>
      <c r="Y65" s="19"/>
      <c r="Z65" s="19"/>
      <c r="AA65" s="19"/>
      <c r="AB65" s="19"/>
      <c r="AC65" s="19"/>
      <c r="AD65" s="19"/>
      <c r="AE65" s="19"/>
      <c r="AF65" s="19"/>
      <c r="AG65" s="19"/>
      <c r="AH65" s="19"/>
      <c r="AI65" s="19"/>
      <c r="AJ65" s="19"/>
      <c r="AK65" s="19"/>
      <c r="AL65" s="19"/>
      <c r="AM65" s="19"/>
      <c r="AN65" s="19"/>
      <c r="AO65" s="19"/>
      <c r="AP65" s="19"/>
      <c r="AQ65" s="19"/>
      <c r="AR65" s="19"/>
      <c r="AS65" s="19"/>
      <c r="AT65" s="19"/>
      <c r="AU65" s="19"/>
    </row>
    <row r="66" spans="1:47" s="21" customFormat="1" ht="21.95" customHeight="1">
      <c r="A66" s="1164"/>
      <c r="B66" s="1168" t="s">
        <v>19</v>
      </c>
      <c r="C66" s="1179" t="s">
        <v>19</v>
      </c>
      <c r="D66" s="1180" t="s">
        <v>23</v>
      </c>
      <c r="E66" s="1174"/>
      <c r="F66" s="358" t="s">
        <v>19</v>
      </c>
      <c r="G66" s="1157" t="s">
        <v>15</v>
      </c>
      <c r="H66" s="1157" t="s">
        <v>16</v>
      </c>
      <c r="I66" s="163" t="s">
        <v>18</v>
      </c>
      <c r="J66" s="1159" t="s">
        <v>19</v>
      </c>
      <c r="K66" s="1184" t="s">
        <v>19</v>
      </c>
      <c r="L66" s="1164"/>
      <c r="M66" s="1168" t="s">
        <v>19</v>
      </c>
      <c r="N66" s="1150" t="s">
        <v>8</v>
      </c>
      <c r="O66" s="1146"/>
      <c r="P66" s="1143" t="s">
        <v>9</v>
      </c>
      <c r="Q66" s="1144"/>
      <c r="R66" s="1148"/>
      <c r="S66" s="1145" t="s">
        <v>9</v>
      </c>
      <c r="T66" s="1146"/>
      <c r="U66" s="1143" t="s">
        <v>8</v>
      </c>
      <c r="V66" s="978"/>
      <c r="W66" s="1148"/>
      <c r="X66" s="1136"/>
      <c r="Y66" s="19"/>
      <c r="Z66" s="19"/>
      <c r="AA66" s="19"/>
      <c r="AB66" s="19"/>
      <c r="AC66" s="19"/>
      <c r="AD66" s="19"/>
      <c r="AE66" s="19"/>
      <c r="AF66" s="19"/>
      <c r="AG66" s="19"/>
      <c r="AH66" s="19"/>
      <c r="AI66" s="19"/>
      <c r="AJ66" s="19"/>
      <c r="AK66" s="19"/>
      <c r="AL66" s="19"/>
      <c r="AM66" s="19"/>
      <c r="AN66" s="19"/>
      <c r="AO66" s="19"/>
      <c r="AP66" s="19"/>
      <c r="AQ66" s="19"/>
      <c r="AR66" s="19"/>
      <c r="AS66" s="19"/>
      <c r="AT66" s="19"/>
      <c r="AU66" s="19"/>
    </row>
    <row r="67" spans="1:47" s="21" customFormat="1" ht="21.95" customHeight="1" thickBot="1">
      <c r="A67" s="1165"/>
      <c r="B67" s="1169"/>
      <c r="C67" s="1158"/>
      <c r="D67" s="1181"/>
      <c r="E67" s="1175"/>
      <c r="F67" s="357" t="s">
        <v>25</v>
      </c>
      <c r="G67" s="1158"/>
      <c r="H67" s="1158"/>
      <c r="I67" s="164" t="s">
        <v>19</v>
      </c>
      <c r="J67" s="1160"/>
      <c r="K67" s="1185"/>
      <c r="L67" s="1165"/>
      <c r="M67" s="1169"/>
      <c r="N67" s="320" t="s">
        <v>107</v>
      </c>
      <c r="O67" s="287" t="s">
        <v>108</v>
      </c>
      <c r="P67" s="307" t="s">
        <v>107</v>
      </c>
      <c r="Q67" s="288" t="s">
        <v>108</v>
      </c>
      <c r="R67" s="1149"/>
      <c r="S67" s="289" t="s">
        <v>107</v>
      </c>
      <c r="T67" s="287" t="s">
        <v>108</v>
      </c>
      <c r="U67" s="307" t="s">
        <v>107</v>
      </c>
      <c r="V67" s="365" t="s">
        <v>108</v>
      </c>
      <c r="W67" s="1149"/>
      <c r="X67" s="1137"/>
      <c r="Y67" s="19"/>
      <c r="Z67" s="19"/>
      <c r="AA67" s="19"/>
      <c r="AB67" s="19"/>
      <c r="AC67" s="19"/>
      <c r="AD67" s="19"/>
      <c r="AE67" s="19"/>
      <c r="AF67" s="19"/>
      <c r="AG67" s="19"/>
      <c r="AH67" s="19"/>
      <c r="AI67" s="19"/>
      <c r="AJ67" s="19"/>
      <c r="AK67" s="19"/>
      <c r="AL67" s="19"/>
      <c r="AM67" s="19"/>
      <c r="AN67" s="19"/>
      <c r="AO67" s="19"/>
      <c r="AP67" s="19"/>
      <c r="AQ67" s="19"/>
      <c r="AR67" s="19"/>
      <c r="AS67" s="19"/>
      <c r="AT67" s="19"/>
      <c r="AU67" s="19"/>
    </row>
    <row r="68" spans="1:47" s="4" customFormat="1" ht="125.25" customHeight="1">
      <c r="A68" s="260">
        <v>38</v>
      </c>
      <c r="B68" s="269" t="s">
        <v>657</v>
      </c>
      <c r="C68" s="269" t="s">
        <v>274</v>
      </c>
      <c r="D68" s="269" t="s">
        <v>658</v>
      </c>
      <c r="E68" s="269" t="s">
        <v>679</v>
      </c>
      <c r="F68" s="269" t="s">
        <v>258</v>
      </c>
      <c r="G68" s="270">
        <v>42834</v>
      </c>
      <c r="H68" s="270">
        <v>42864</v>
      </c>
      <c r="I68" s="58">
        <v>16</v>
      </c>
      <c r="J68" s="269" t="s">
        <v>680</v>
      </c>
      <c r="K68" s="473"/>
      <c r="L68" s="260">
        <v>38</v>
      </c>
      <c r="M68" s="269" t="s">
        <v>657</v>
      </c>
      <c r="N68" s="426">
        <v>0</v>
      </c>
      <c r="O68" s="377">
        <v>0</v>
      </c>
      <c r="P68" s="383">
        <v>0</v>
      </c>
      <c r="Q68" s="429">
        <v>20</v>
      </c>
      <c r="R68" s="419">
        <f t="shared" ref="R68:R76" si="5">SUM(N68:Q68)</f>
        <v>20</v>
      </c>
      <c r="S68" s="432">
        <v>0</v>
      </c>
      <c r="T68" s="380">
        <v>0</v>
      </c>
      <c r="U68" s="386">
        <v>0</v>
      </c>
      <c r="V68" s="433">
        <v>0</v>
      </c>
      <c r="W68" s="438">
        <v>20</v>
      </c>
      <c r="X68" s="436">
        <f t="shared" ref="X68:X76" si="6">R68+W68</f>
        <v>40</v>
      </c>
      <c r="Y68" s="455"/>
      <c r="Z68" s="455"/>
      <c r="AA68" s="455"/>
      <c r="AB68" s="455"/>
      <c r="AC68" s="455"/>
      <c r="AD68" s="455"/>
      <c r="AE68" s="455"/>
      <c r="AF68" s="455"/>
      <c r="AG68" s="455"/>
      <c r="AH68" s="455"/>
      <c r="AI68" s="455"/>
      <c r="AJ68" s="455"/>
      <c r="AK68" s="455"/>
      <c r="AL68" s="455"/>
      <c r="AM68" s="455"/>
      <c r="AN68" s="455"/>
      <c r="AO68" s="455"/>
      <c r="AP68" s="455"/>
      <c r="AQ68" s="455"/>
      <c r="AR68" s="455"/>
      <c r="AS68" s="455"/>
      <c r="AT68" s="455"/>
      <c r="AU68" s="455"/>
    </row>
    <row r="69" spans="1:47" s="4" customFormat="1" ht="85.5" customHeight="1">
      <c r="A69" s="641">
        <v>39</v>
      </c>
      <c r="B69" s="665" t="s">
        <v>681</v>
      </c>
      <c r="C69" s="665" t="s">
        <v>669</v>
      </c>
      <c r="D69" s="665" t="s">
        <v>682</v>
      </c>
      <c r="E69" s="665" t="s">
        <v>683</v>
      </c>
      <c r="F69" s="665" t="s">
        <v>684</v>
      </c>
      <c r="G69" s="666">
        <v>42842</v>
      </c>
      <c r="H69" s="666">
        <v>42843</v>
      </c>
      <c r="I69" s="165">
        <v>5</v>
      </c>
      <c r="J69" s="665" t="s">
        <v>685</v>
      </c>
      <c r="K69" s="678"/>
      <c r="L69" s="641">
        <v>39</v>
      </c>
      <c r="M69" s="665" t="s">
        <v>681</v>
      </c>
      <c r="N69" s="426">
        <v>0</v>
      </c>
      <c r="O69" s="378">
        <v>0</v>
      </c>
      <c r="P69" s="383">
        <v>0</v>
      </c>
      <c r="Q69" s="417">
        <v>0</v>
      </c>
      <c r="R69" s="419">
        <f t="shared" si="5"/>
        <v>0</v>
      </c>
      <c r="S69" s="418">
        <v>0</v>
      </c>
      <c r="T69" s="381">
        <v>6</v>
      </c>
      <c r="U69" s="386">
        <v>0</v>
      </c>
      <c r="V69" s="434">
        <v>0</v>
      </c>
      <c r="W69" s="439">
        <v>6</v>
      </c>
      <c r="X69" s="436">
        <f t="shared" si="6"/>
        <v>6</v>
      </c>
      <c r="Y69" s="455"/>
      <c r="Z69" s="455"/>
      <c r="AA69" s="455"/>
      <c r="AB69" s="455"/>
      <c r="AC69" s="455"/>
      <c r="AD69" s="455"/>
      <c r="AE69" s="455"/>
      <c r="AF69" s="455"/>
      <c r="AG69" s="455"/>
      <c r="AH69" s="455"/>
      <c r="AI69" s="455"/>
      <c r="AJ69" s="455"/>
      <c r="AK69" s="455"/>
      <c r="AL69" s="455"/>
      <c r="AM69" s="455"/>
      <c r="AN69" s="455"/>
      <c r="AO69" s="455"/>
      <c r="AP69" s="455"/>
      <c r="AQ69" s="455"/>
      <c r="AR69" s="455"/>
      <c r="AS69" s="455"/>
      <c r="AT69" s="455"/>
      <c r="AU69" s="455"/>
    </row>
    <row r="70" spans="1:47" s="4" customFormat="1" ht="93" customHeight="1">
      <c r="A70" s="75">
        <v>40</v>
      </c>
      <c r="B70" s="269" t="s">
        <v>686</v>
      </c>
      <c r="C70" s="269" t="s">
        <v>274</v>
      </c>
      <c r="D70" s="269" t="s">
        <v>687</v>
      </c>
      <c r="E70" s="269" t="s">
        <v>688</v>
      </c>
      <c r="F70" s="269" t="s">
        <v>284</v>
      </c>
      <c r="G70" s="270">
        <v>42859</v>
      </c>
      <c r="H70" s="270">
        <v>42859</v>
      </c>
      <c r="I70" s="58">
        <v>2</v>
      </c>
      <c r="J70" s="269" t="s">
        <v>689</v>
      </c>
      <c r="K70" s="473"/>
      <c r="L70" s="75">
        <v>40</v>
      </c>
      <c r="M70" s="269" t="s">
        <v>686</v>
      </c>
      <c r="N70" s="426">
        <v>0</v>
      </c>
      <c r="O70" s="378">
        <v>0</v>
      </c>
      <c r="P70" s="383">
        <v>0</v>
      </c>
      <c r="Q70" s="417">
        <v>0</v>
      </c>
      <c r="R70" s="419">
        <f t="shared" si="5"/>
        <v>0</v>
      </c>
      <c r="S70" s="418">
        <v>0</v>
      </c>
      <c r="T70" s="381">
        <v>25</v>
      </c>
      <c r="U70" s="386">
        <v>0</v>
      </c>
      <c r="V70" s="434">
        <v>0</v>
      </c>
      <c r="W70" s="439">
        <v>25</v>
      </c>
      <c r="X70" s="436">
        <f t="shared" si="6"/>
        <v>25</v>
      </c>
      <c r="Y70" s="455"/>
      <c r="Z70" s="455"/>
      <c r="AA70" s="455"/>
      <c r="AB70" s="455"/>
      <c r="AC70" s="455"/>
      <c r="AD70" s="455"/>
      <c r="AE70" s="455"/>
      <c r="AF70" s="455"/>
      <c r="AG70" s="455"/>
      <c r="AH70" s="455"/>
      <c r="AI70" s="455"/>
      <c r="AJ70" s="455"/>
      <c r="AK70" s="455"/>
      <c r="AL70" s="455"/>
      <c r="AM70" s="455"/>
      <c r="AN70" s="455"/>
      <c r="AO70" s="455"/>
      <c r="AP70" s="455"/>
      <c r="AQ70" s="455"/>
      <c r="AR70" s="455"/>
      <c r="AS70" s="455"/>
      <c r="AT70" s="455"/>
      <c r="AU70" s="455"/>
    </row>
    <row r="71" spans="1:47" s="4" customFormat="1" ht="81" customHeight="1">
      <c r="A71" s="641">
        <v>41</v>
      </c>
      <c r="B71" s="665" t="s">
        <v>690</v>
      </c>
      <c r="C71" s="665" t="s">
        <v>274</v>
      </c>
      <c r="D71" s="665" t="s">
        <v>691</v>
      </c>
      <c r="E71" s="665" t="s">
        <v>692</v>
      </c>
      <c r="F71" s="665" t="s">
        <v>284</v>
      </c>
      <c r="G71" s="666">
        <v>42855</v>
      </c>
      <c r="H71" s="666">
        <v>42855</v>
      </c>
      <c r="I71" s="165">
        <v>2</v>
      </c>
      <c r="J71" s="665" t="s">
        <v>693</v>
      </c>
      <c r="K71" s="679"/>
      <c r="L71" s="641">
        <v>41</v>
      </c>
      <c r="M71" s="665" t="s">
        <v>690</v>
      </c>
      <c r="N71" s="426">
        <v>0</v>
      </c>
      <c r="O71" s="378">
        <v>0</v>
      </c>
      <c r="P71" s="383">
        <v>0</v>
      </c>
      <c r="Q71" s="417">
        <v>0</v>
      </c>
      <c r="R71" s="419">
        <f t="shared" si="5"/>
        <v>0</v>
      </c>
      <c r="S71" s="418">
        <v>0</v>
      </c>
      <c r="T71" s="381">
        <v>30</v>
      </c>
      <c r="U71" s="386">
        <v>0</v>
      </c>
      <c r="V71" s="434">
        <v>0</v>
      </c>
      <c r="W71" s="439">
        <v>30</v>
      </c>
      <c r="X71" s="436">
        <f t="shared" si="6"/>
        <v>30</v>
      </c>
      <c r="Y71" s="455"/>
      <c r="Z71" s="455"/>
      <c r="AA71" s="455"/>
      <c r="AB71" s="455"/>
      <c r="AC71" s="455"/>
      <c r="AD71" s="455"/>
      <c r="AE71" s="455"/>
      <c r="AF71" s="455"/>
      <c r="AG71" s="455"/>
      <c r="AH71" s="455"/>
      <c r="AI71" s="455"/>
      <c r="AJ71" s="455"/>
      <c r="AK71" s="455"/>
      <c r="AL71" s="455"/>
      <c r="AM71" s="455"/>
      <c r="AN71" s="455"/>
      <c r="AO71" s="455"/>
      <c r="AP71" s="455"/>
      <c r="AQ71" s="455"/>
      <c r="AR71" s="455"/>
      <c r="AS71" s="455"/>
      <c r="AT71" s="455"/>
      <c r="AU71" s="455"/>
    </row>
    <row r="72" spans="1:47" s="4" customFormat="1" ht="63.75" customHeight="1">
      <c r="A72" s="260">
        <v>42</v>
      </c>
      <c r="B72" s="269" t="s">
        <v>694</v>
      </c>
      <c r="C72" s="269" t="s">
        <v>695</v>
      </c>
      <c r="D72" s="269" t="s">
        <v>696</v>
      </c>
      <c r="E72" s="269" t="s">
        <v>277</v>
      </c>
      <c r="F72" s="269" t="s">
        <v>577</v>
      </c>
      <c r="G72" s="270">
        <v>42870</v>
      </c>
      <c r="H72" s="270">
        <v>42871</v>
      </c>
      <c r="I72" s="58">
        <v>2</v>
      </c>
      <c r="J72" s="269" t="s">
        <v>697</v>
      </c>
      <c r="K72" s="473"/>
      <c r="L72" s="260">
        <v>42</v>
      </c>
      <c r="M72" s="269" t="s">
        <v>694</v>
      </c>
      <c r="N72" s="426">
        <v>0</v>
      </c>
      <c r="O72" s="408">
        <v>12</v>
      </c>
      <c r="P72" s="383">
        <v>0</v>
      </c>
      <c r="Q72" s="430">
        <v>13</v>
      </c>
      <c r="R72" s="424">
        <f t="shared" si="5"/>
        <v>25</v>
      </c>
      <c r="S72" s="425">
        <v>11</v>
      </c>
      <c r="T72" s="410">
        <v>20</v>
      </c>
      <c r="U72" s="386">
        <v>0</v>
      </c>
      <c r="V72" s="435">
        <v>0</v>
      </c>
      <c r="W72" s="440">
        <v>56</v>
      </c>
      <c r="X72" s="436">
        <f t="shared" si="6"/>
        <v>81</v>
      </c>
      <c r="Y72" s="455"/>
      <c r="Z72" s="455"/>
      <c r="AA72" s="455"/>
      <c r="AB72" s="455"/>
      <c r="AC72" s="455"/>
      <c r="AD72" s="455"/>
      <c r="AE72" s="455"/>
      <c r="AF72" s="455"/>
      <c r="AG72" s="455"/>
      <c r="AH72" s="455"/>
      <c r="AI72" s="455"/>
      <c r="AJ72" s="455"/>
      <c r="AK72" s="455"/>
      <c r="AL72" s="455"/>
      <c r="AM72" s="455"/>
      <c r="AN72" s="455"/>
      <c r="AO72" s="455"/>
      <c r="AP72" s="455"/>
      <c r="AQ72" s="455"/>
      <c r="AR72" s="455"/>
      <c r="AS72" s="455"/>
      <c r="AT72" s="455"/>
      <c r="AU72" s="455"/>
    </row>
    <row r="73" spans="1:47" s="4" customFormat="1" ht="83.25" customHeight="1">
      <c r="A73" s="626">
        <v>43</v>
      </c>
      <c r="B73" s="665" t="s">
        <v>698</v>
      </c>
      <c r="C73" s="665" t="s">
        <v>274</v>
      </c>
      <c r="D73" s="665" t="s">
        <v>658</v>
      </c>
      <c r="E73" s="665" t="s">
        <v>699</v>
      </c>
      <c r="F73" s="665" t="s">
        <v>284</v>
      </c>
      <c r="G73" s="666">
        <v>42933</v>
      </c>
      <c r="H73" s="666">
        <v>42933</v>
      </c>
      <c r="I73" s="165">
        <v>2</v>
      </c>
      <c r="J73" s="665" t="s">
        <v>700</v>
      </c>
      <c r="K73" s="678"/>
      <c r="L73" s="626">
        <v>43</v>
      </c>
      <c r="M73" s="665" t="s">
        <v>698</v>
      </c>
      <c r="N73" s="426">
        <v>0</v>
      </c>
      <c r="O73" s="408">
        <v>0</v>
      </c>
      <c r="P73" s="383">
        <v>0</v>
      </c>
      <c r="Q73" s="430">
        <v>0</v>
      </c>
      <c r="R73" s="424">
        <f t="shared" si="5"/>
        <v>0</v>
      </c>
      <c r="S73" s="425">
        <v>0</v>
      </c>
      <c r="T73" s="410">
        <v>14</v>
      </c>
      <c r="U73" s="386">
        <v>0</v>
      </c>
      <c r="V73" s="435">
        <v>3</v>
      </c>
      <c r="W73" s="440">
        <v>17</v>
      </c>
      <c r="X73" s="436">
        <f t="shared" si="6"/>
        <v>17</v>
      </c>
      <c r="Y73" s="455"/>
      <c r="Z73" s="455"/>
      <c r="AA73" s="455"/>
      <c r="AB73" s="455"/>
      <c r="AC73" s="455"/>
      <c r="AD73" s="455"/>
      <c r="AE73" s="455"/>
      <c r="AF73" s="455"/>
      <c r="AG73" s="455"/>
      <c r="AH73" s="455"/>
      <c r="AI73" s="455"/>
      <c r="AJ73" s="455"/>
      <c r="AK73" s="455"/>
      <c r="AL73" s="455"/>
      <c r="AM73" s="455"/>
      <c r="AN73" s="455"/>
      <c r="AO73" s="455"/>
      <c r="AP73" s="455"/>
      <c r="AQ73" s="455"/>
      <c r="AR73" s="455"/>
      <c r="AS73" s="455"/>
      <c r="AT73" s="455"/>
      <c r="AU73" s="455"/>
    </row>
    <row r="74" spans="1:47" s="4" customFormat="1" ht="66" customHeight="1">
      <c r="A74" s="260">
        <v>44</v>
      </c>
      <c r="B74" s="269" t="s">
        <v>701</v>
      </c>
      <c r="C74" s="269" t="s">
        <v>669</v>
      </c>
      <c r="D74" s="269" t="s">
        <v>669</v>
      </c>
      <c r="E74" s="269" t="s">
        <v>702</v>
      </c>
      <c r="F74" s="269" t="s">
        <v>284</v>
      </c>
      <c r="G74" s="270">
        <v>42935</v>
      </c>
      <c r="H74" s="270">
        <v>42935</v>
      </c>
      <c r="I74" s="58">
        <v>1</v>
      </c>
      <c r="J74" s="269" t="s">
        <v>703</v>
      </c>
      <c r="K74" s="473"/>
      <c r="L74" s="260">
        <v>44</v>
      </c>
      <c r="M74" s="269" t="s">
        <v>701</v>
      </c>
      <c r="N74" s="426">
        <v>0</v>
      </c>
      <c r="O74" s="408">
        <v>0</v>
      </c>
      <c r="P74" s="383">
        <v>0</v>
      </c>
      <c r="Q74" s="430">
        <v>0</v>
      </c>
      <c r="R74" s="424">
        <f t="shared" si="5"/>
        <v>0</v>
      </c>
      <c r="S74" s="425">
        <v>0</v>
      </c>
      <c r="T74" s="410">
        <v>12</v>
      </c>
      <c r="U74" s="386">
        <v>0</v>
      </c>
      <c r="V74" s="435">
        <v>5</v>
      </c>
      <c r="W74" s="440">
        <v>17</v>
      </c>
      <c r="X74" s="436">
        <f t="shared" si="6"/>
        <v>17</v>
      </c>
      <c r="Y74" s="455"/>
      <c r="Z74" s="455"/>
      <c r="AA74" s="455"/>
      <c r="AB74" s="455"/>
      <c r="AC74" s="455"/>
      <c r="AD74" s="455"/>
      <c r="AE74" s="455"/>
      <c r="AF74" s="455"/>
      <c r="AG74" s="455"/>
      <c r="AH74" s="455"/>
      <c r="AI74" s="455"/>
      <c r="AJ74" s="455"/>
      <c r="AK74" s="455"/>
      <c r="AL74" s="455"/>
      <c r="AM74" s="455"/>
      <c r="AN74" s="455"/>
      <c r="AO74" s="455"/>
      <c r="AP74" s="455"/>
      <c r="AQ74" s="455"/>
      <c r="AR74" s="455"/>
      <c r="AS74" s="455"/>
      <c r="AT74" s="455"/>
      <c r="AU74" s="455"/>
    </row>
    <row r="75" spans="1:47" s="4" customFormat="1" ht="85.5" customHeight="1">
      <c r="A75" s="641">
        <v>45</v>
      </c>
      <c r="B75" s="665" t="s">
        <v>704</v>
      </c>
      <c r="C75" s="665" t="s">
        <v>274</v>
      </c>
      <c r="D75" s="665" t="s">
        <v>658</v>
      </c>
      <c r="E75" s="665" t="s">
        <v>699</v>
      </c>
      <c r="F75" s="665" t="s">
        <v>705</v>
      </c>
      <c r="G75" s="666">
        <v>42917</v>
      </c>
      <c r="H75" s="666">
        <v>42946</v>
      </c>
      <c r="I75" s="165">
        <v>24</v>
      </c>
      <c r="J75" s="665" t="s">
        <v>706</v>
      </c>
      <c r="K75" s="678"/>
      <c r="L75" s="641">
        <v>45</v>
      </c>
      <c r="M75" s="665" t="s">
        <v>704</v>
      </c>
      <c r="N75" s="426">
        <v>0</v>
      </c>
      <c r="O75" s="408">
        <v>33</v>
      </c>
      <c r="P75" s="383">
        <v>0</v>
      </c>
      <c r="Q75" s="430">
        <v>45</v>
      </c>
      <c r="R75" s="424">
        <f t="shared" si="5"/>
        <v>78</v>
      </c>
      <c r="S75" s="425">
        <v>0</v>
      </c>
      <c r="T75" s="410">
        <v>52</v>
      </c>
      <c r="U75" s="386">
        <v>0</v>
      </c>
      <c r="V75" s="435">
        <v>27</v>
      </c>
      <c r="W75" s="440">
        <v>157</v>
      </c>
      <c r="X75" s="436">
        <f t="shared" si="6"/>
        <v>235</v>
      </c>
      <c r="Y75" s="455"/>
      <c r="Z75" s="455"/>
      <c r="AA75" s="455"/>
      <c r="AB75" s="455"/>
      <c r="AC75" s="455"/>
      <c r="AD75" s="455"/>
      <c r="AE75" s="455"/>
      <c r="AF75" s="455"/>
      <c r="AG75" s="455"/>
      <c r="AH75" s="455"/>
      <c r="AI75" s="455"/>
      <c r="AJ75" s="455"/>
      <c r="AK75" s="455"/>
      <c r="AL75" s="455"/>
      <c r="AM75" s="455"/>
      <c r="AN75" s="455"/>
      <c r="AO75" s="455"/>
      <c r="AP75" s="455"/>
      <c r="AQ75" s="455"/>
      <c r="AR75" s="455"/>
      <c r="AS75" s="455"/>
      <c r="AT75" s="455"/>
      <c r="AU75" s="455"/>
    </row>
    <row r="76" spans="1:47" s="4" customFormat="1" ht="71.25" customHeight="1" thickBot="1">
      <c r="A76" s="92">
        <v>46</v>
      </c>
      <c r="B76" s="273" t="s">
        <v>707</v>
      </c>
      <c r="C76" s="273" t="s">
        <v>708</v>
      </c>
      <c r="D76" s="273" t="s">
        <v>709</v>
      </c>
      <c r="E76" s="273" t="s">
        <v>710</v>
      </c>
      <c r="F76" s="273" t="s">
        <v>284</v>
      </c>
      <c r="G76" s="461">
        <v>42997</v>
      </c>
      <c r="H76" s="461">
        <v>42997</v>
      </c>
      <c r="I76" s="183">
        <v>2</v>
      </c>
      <c r="J76" s="273" t="s">
        <v>711</v>
      </c>
      <c r="K76" s="474"/>
      <c r="L76" s="92">
        <v>46</v>
      </c>
      <c r="M76" s="273" t="s">
        <v>707</v>
      </c>
      <c r="N76" s="426">
        <v>0</v>
      </c>
      <c r="O76" s="379">
        <v>0</v>
      </c>
      <c r="P76" s="383">
        <v>0</v>
      </c>
      <c r="Q76" s="431">
        <v>0</v>
      </c>
      <c r="R76" s="422">
        <f t="shared" si="5"/>
        <v>0</v>
      </c>
      <c r="S76" s="425">
        <v>0</v>
      </c>
      <c r="T76" s="382">
        <v>1</v>
      </c>
      <c r="U76" s="386">
        <v>0</v>
      </c>
      <c r="V76" s="449">
        <v>0</v>
      </c>
      <c r="W76" s="441">
        <v>1</v>
      </c>
      <c r="X76" s="436">
        <f t="shared" si="6"/>
        <v>1</v>
      </c>
      <c r="Y76" s="455"/>
      <c r="Z76" s="455"/>
      <c r="AA76" s="455"/>
      <c r="AB76" s="455"/>
      <c r="AC76" s="455"/>
      <c r="AD76" s="455"/>
      <c r="AE76" s="455"/>
      <c r="AF76" s="455"/>
      <c r="AG76" s="455"/>
      <c r="AH76" s="455"/>
      <c r="AI76" s="455"/>
      <c r="AJ76" s="455"/>
      <c r="AK76" s="455"/>
      <c r="AL76" s="455"/>
      <c r="AM76" s="455"/>
      <c r="AN76" s="455"/>
      <c r="AO76" s="455"/>
      <c r="AP76" s="455"/>
      <c r="AQ76" s="455"/>
      <c r="AR76" s="455"/>
      <c r="AS76" s="455"/>
      <c r="AT76" s="455"/>
      <c r="AU76" s="455"/>
    </row>
    <row r="77" spans="1:47" ht="32.25" customHeight="1" thickBot="1">
      <c r="B77" s="1152" t="s">
        <v>908</v>
      </c>
      <c r="C77" s="1152"/>
      <c r="D77" s="1152"/>
      <c r="E77" s="1152"/>
      <c r="F77" s="1152"/>
      <c r="G77" s="1152"/>
      <c r="H77" s="1152"/>
      <c r="I77" s="1152"/>
      <c r="J77" s="1152"/>
      <c r="K77" s="765">
        <v>67</v>
      </c>
      <c r="L77" s="471"/>
      <c r="M77" s="472"/>
      <c r="N77" s="1153"/>
      <c r="O77" s="1153"/>
      <c r="P77" s="1153"/>
      <c r="Q77" s="1153"/>
      <c r="R77" s="1153"/>
      <c r="S77" s="1153"/>
      <c r="T77" s="1153"/>
      <c r="U77" s="1153"/>
      <c r="V77" s="1153"/>
      <c r="W77" s="1153"/>
      <c r="X77" s="766">
        <v>68</v>
      </c>
      <c r="Y77" s="19"/>
      <c r="Z77" s="19"/>
      <c r="AA77" s="19"/>
      <c r="AB77" s="19"/>
      <c r="AC77" s="19"/>
      <c r="AD77" s="19"/>
      <c r="AE77" s="19"/>
      <c r="AF77" s="19"/>
      <c r="AG77" s="19"/>
      <c r="AH77" s="19"/>
      <c r="AI77" s="19"/>
      <c r="AJ77" s="19"/>
      <c r="AK77" s="19"/>
      <c r="AL77" s="19"/>
      <c r="AM77" s="19"/>
      <c r="AN77" s="19"/>
      <c r="AO77" s="19"/>
      <c r="AP77" s="19"/>
      <c r="AQ77" s="19"/>
      <c r="AR77" s="19"/>
      <c r="AS77" s="19"/>
      <c r="AT77" s="19"/>
      <c r="AU77" s="19"/>
    </row>
    <row r="78" spans="1:47" ht="21.95" customHeight="1" thickBot="1">
      <c r="A78" s="1163" t="s">
        <v>106</v>
      </c>
      <c r="B78" s="1166" t="s">
        <v>20</v>
      </c>
      <c r="C78" s="1170" t="s">
        <v>21</v>
      </c>
      <c r="D78" s="1171" t="s">
        <v>22</v>
      </c>
      <c r="E78" s="1173" t="s">
        <v>12</v>
      </c>
      <c r="F78" s="1170" t="s">
        <v>24</v>
      </c>
      <c r="G78" s="1170" t="s">
        <v>278</v>
      </c>
      <c r="H78" s="1170"/>
      <c r="I78" s="1176" t="s">
        <v>17</v>
      </c>
      <c r="J78" s="1173" t="s">
        <v>26</v>
      </c>
      <c r="K78" s="1154" t="s">
        <v>27</v>
      </c>
      <c r="L78" s="1163" t="s">
        <v>106</v>
      </c>
      <c r="M78" s="1166" t="s">
        <v>20</v>
      </c>
      <c r="N78" s="1138" t="s">
        <v>5</v>
      </c>
      <c r="O78" s="1139"/>
      <c r="P78" s="1139"/>
      <c r="Q78" s="1139"/>
      <c r="R78" s="1123"/>
      <c r="S78" s="1139"/>
      <c r="T78" s="1139"/>
      <c r="U78" s="1139"/>
      <c r="V78" s="1139"/>
      <c r="W78" s="1139"/>
      <c r="X78" s="1124" t="s">
        <v>17</v>
      </c>
      <c r="Y78" s="19"/>
      <c r="Z78" s="19"/>
      <c r="AA78" s="19"/>
      <c r="AB78" s="19"/>
      <c r="AC78" s="19"/>
      <c r="AD78" s="19"/>
      <c r="AE78" s="19"/>
      <c r="AF78" s="19"/>
      <c r="AG78" s="19"/>
      <c r="AH78" s="19"/>
      <c r="AI78" s="19"/>
      <c r="AJ78" s="19"/>
      <c r="AK78" s="19"/>
      <c r="AL78" s="19"/>
      <c r="AM78" s="19"/>
      <c r="AN78" s="19"/>
      <c r="AO78" s="19"/>
      <c r="AP78" s="19"/>
      <c r="AQ78" s="19"/>
      <c r="AR78" s="19"/>
      <c r="AS78" s="19"/>
      <c r="AT78" s="19"/>
      <c r="AU78" s="19"/>
    </row>
    <row r="79" spans="1:47" s="21" customFormat="1" ht="21.95" customHeight="1">
      <c r="A79" s="1164"/>
      <c r="B79" s="1167"/>
      <c r="C79" s="1157"/>
      <c r="D79" s="1172"/>
      <c r="E79" s="1174"/>
      <c r="F79" s="1157"/>
      <c r="G79" s="1157"/>
      <c r="H79" s="1157"/>
      <c r="I79" s="1177"/>
      <c r="J79" s="1178"/>
      <c r="K79" s="1155"/>
      <c r="L79" s="1164"/>
      <c r="M79" s="1167"/>
      <c r="N79" s="1140" t="s">
        <v>112</v>
      </c>
      <c r="O79" s="1141"/>
      <c r="P79" s="1141"/>
      <c r="Q79" s="1142">
        <v>18</v>
      </c>
      <c r="R79" s="1147" t="s">
        <v>10</v>
      </c>
      <c r="S79" s="1132" t="s">
        <v>113</v>
      </c>
      <c r="T79" s="1133"/>
      <c r="U79" s="1133"/>
      <c r="V79" s="1134">
        <v>18</v>
      </c>
      <c r="W79" s="1147" t="s">
        <v>10</v>
      </c>
      <c r="X79" s="1135"/>
      <c r="Y79" s="19"/>
      <c r="Z79" s="19"/>
      <c r="AA79" s="19"/>
      <c r="AB79" s="19"/>
      <c r="AC79" s="19"/>
      <c r="AD79" s="19"/>
      <c r="AE79" s="19"/>
      <c r="AF79" s="19"/>
      <c r="AG79" s="19"/>
      <c r="AH79" s="19"/>
      <c r="AI79" s="19"/>
      <c r="AJ79" s="19"/>
      <c r="AK79" s="19"/>
      <c r="AL79" s="19"/>
      <c r="AM79" s="19"/>
      <c r="AN79" s="19"/>
      <c r="AO79" s="19"/>
      <c r="AP79" s="19"/>
      <c r="AQ79" s="19"/>
      <c r="AR79" s="19"/>
      <c r="AS79" s="19"/>
      <c r="AT79" s="19"/>
      <c r="AU79" s="19"/>
    </row>
    <row r="80" spans="1:47" s="21" customFormat="1" ht="21.95" customHeight="1">
      <c r="A80" s="1164"/>
      <c r="B80" s="1168" t="s">
        <v>19</v>
      </c>
      <c r="C80" s="1179" t="s">
        <v>19</v>
      </c>
      <c r="D80" s="1180" t="s">
        <v>23</v>
      </c>
      <c r="E80" s="1174"/>
      <c r="F80" s="268" t="s">
        <v>19</v>
      </c>
      <c r="G80" s="1157" t="s">
        <v>15</v>
      </c>
      <c r="H80" s="1157" t="s">
        <v>16</v>
      </c>
      <c r="I80" s="163" t="s">
        <v>18</v>
      </c>
      <c r="J80" s="1159" t="s">
        <v>19</v>
      </c>
      <c r="K80" s="1161" t="s">
        <v>19</v>
      </c>
      <c r="L80" s="1164"/>
      <c r="M80" s="1168" t="s">
        <v>19</v>
      </c>
      <c r="N80" s="1150" t="s">
        <v>8</v>
      </c>
      <c r="O80" s="1146"/>
      <c r="P80" s="1143" t="s">
        <v>9</v>
      </c>
      <c r="Q80" s="1144"/>
      <c r="R80" s="1148"/>
      <c r="S80" s="1145" t="s">
        <v>9</v>
      </c>
      <c r="T80" s="1146"/>
      <c r="U80" s="1143" t="s">
        <v>8</v>
      </c>
      <c r="V80" s="978"/>
      <c r="W80" s="1148"/>
      <c r="X80" s="1136"/>
      <c r="Y80" s="19"/>
      <c r="Z80" s="19"/>
      <c r="AA80" s="19"/>
      <c r="AB80" s="19"/>
      <c r="AC80" s="19"/>
      <c r="AD80" s="19"/>
      <c r="AE80" s="19"/>
      <c r="AF80" s="19"/>
      <c r="AG80" s="19"/>
      <c r="AH80" s="19"/>
      <c r="AI80" s="19"/>
      <c r="AJ80" s="19"/>
      <c r="AK80" s="19"/>
      <c r="AL80" s="19"/>
      <c r="AM80" s="19"/>
      <c r="AN80" s="19"/>
      <c r="AO80" s="19"/>
      <c r="AP80" s="19"/>
      <c r="AQ80" s="19"/>
      <c r="AR80" s="19"/>
      <c r="AS80" s="19"/>
      <c r="AT80" s="19"/>
      <c r="AU80" s="19"/>
    </row>
    <row r="81" spans="1:47" s="21" customFormat="1" ht="21.95" customHeight="1" thickBot="1">
      <c r="A81" s="1165"/>
      <c r="B81" s="1169"/>
      <c r="C81" s="1158"/>
      <c r="D81" s="1181"/>
      <c r="E81" s="1175"/>
      <c r="F81" s="267" t="s">
        <v>25</v>
      </c>
      <c r="G81" s="1158"/>
      <c r="H81" s="1158"/>
      <c r="I81" s="164" t="s">
        <v>19</v>
      </c>
      <c r="J81" s="1160"/>
      <c r="K81" s="1162"/>
      <c r="L81" s="1165"/>
      <c r="M81" s="1169"/>
      <c r="N81" s="320" t="s">
        <v>107</v>
      </c>
      <c r="O81" s="287" t="s">
        <v>108</v>
      </c>
      <c r="P81" s="307" t="s">
        <v>107</v>
      </c>
      <c r="Q81" s="288" t="s">
        <v>108</v>
      </c>
      <c r="R81" s="1149"/>
      <c r="S81" s="289" t="s">
        <v>107</v>
      </c>
      <c r="T81" s="287" t="s">
        <v>108</v>
      </c>
      <c r="U81" s="307" t="s">
        <v>107</v>
      </c>
      <c r="V81" s="365" t="s">
        <v>108</v>
      </c>
      <c r="W81" s="1149"/>
      <c r="X81" s="1137"/>
      <c r="Y81" s="19"/>
      <c r="Z81" s="19"/>
      <c r="AA81" s="19"/>
      <c r="AB81" s="19"/>
      <c r="AC81" s="19"/>
      <c r="AD81" s="19"/>
      <c r="AE81" s="19"/>
      <c r="AF81" s="19"/>
      <c r="AG81" s="19"/>
      <c r="AH81" s="19"/>
      <c r="AI81" s="19"/>
      <c r="AJ81" s="19"/>
      <c r="AK81" s="19"/>
      <c r="AL81" s="19"/>
      <c r="AM81" s="19"/>
      <c r="AN81" s="19"/>
      <c r="AO81" s="19"/>
      <c r="AP81" s="19"/>
      <c r="AQ81" s="19"/>
      <c r="AR81" s="19"/>
      <c r="AS81" s="19"/>
      <c r="AT81" s="19"/>
      <c r="AU81" s="19"/>
    </row>
    <row r="82" spans="1:47" s="4" customFormat="1" ht="63.75" customHeight="1">
      <c r="A82" s="58">
        <v>47</v>
      </c>
      <c r="B82" s="269" t="s">
        <v>712</v>
      </c>
      <c r="C82" s="269" t="s">
        <v>274</v>
      </c>
      <c r="D82" s="269" t="s">
        <v>713</v>
      </c>
      <c r="E82" s="269" t="s">
        <v>714</v>
      </c>
      <c r="F82" s="269" t="s">
        <v>577</v>
      </c>
      <c r="G82" s="270">
        <v>42997</v>
      </c>
      <c r="H82" s="270">
        <v>42998</v>
      </c>
      <c r="I82" s="58">
        <v>2</v>
      </c>
      <c r="J82" s="269" t="s">
        <v>715</v>
      </c>
      <c r="K82" s="272"/>
      <c r="L82" s="260">
        <v>47</v>
      </c>
      <c r="M82" s="269" t="s">
        <v>712</v>
      </c>
      <c r="N82" s="426">
        <v>0</v>
      </c>
      <c r="O82" s="377">
        <v>72</v>
      </c>
      <c r="P82" s="383">
        <v>0</v>
      </c>
      <c r="Q82" s="429">
        <v>61</v>
      </c>
      <c r="R82" s="419">
        <f t="shared" ref="R82:R89" si="7">SUM(N82:Q82)</f>
        <v>133</v>
      </c>
      <c r="S82" s="432">
        <v>0</v>
      </c>
      <c r="T82" s="380">
        <v>0</v>
      </c>
      <c r="U82" s="386">
        <v>0</v>
      </c>
      <c r="V82" s="433">
        <v>0</v>
      </c>
      <c r="W82" s="438">
        <v>133</v>
      </c>
      <c r="X82" s="436">
        <f t="shared" ref="X82:X89" si="8">SUM(S82:W82)</f>
        <v>133</v>
      </c>
      <c r="Y82" s="455"/>
      <c r="Z82" s="455"/>
      <c r="AA82" s="455"/>
      <c r="AB82" s="455"/>
      <c r="AC82" s="455"/>
      <c r="AD82" s="455"/>
      <c r="AE82" s="455"/>
      <c r="AF82" s="455"/>
      <c r="AG82" s="455"/>
      <c r="AH82" s="455"/>
      <c r="AI82" s="455"/>
      <c r="AJ82" s="455"/>
      <c r="AK82" s="455"/>
      <c r="AL82" s="455"/>
      <c r="AM82" s="455"/>
      <c r="AN82" s="455"/>
      <c r="AO82" s="455"/>
      <c r="AP82" s="455"/>
      <c r="AQ82" s="455"/>
      <c r="AR82" s="455"/>
      <c r="AS82" s="455"/>
      <c r="AT82" s="455"/>
      <c r="AU82" s="455"/>
    </row>
    <row r="83" spans="1:47" s="4" customFormat="1" ht="76.5" customHeight="1">
      <c r="A83" s="165">
        <v>48</v>
      </c>
      <c r="B83" s="665" t="s">
        <v>716</v>
      </c>
      <c r="C83" s="665" t="s">
        <v>717</v>
      </c>
      <c r="D83" s="665" t="s">
        <v>708</v>
      </c>
      <c r="E83" s="665" t="s">
        <v>718</v>
      </c>
      <c r="F83" s="665" t="s">
        <v>594</v>
      </c>
      <c r="G83" s="666">
        <v>43002</v>
      </c>
      <c r="H83" s="666">
        <v>43008</v>
      </c>
      <c r="I83" s="165">
        <v>12</v>
      </c>
      <c r="J83" s="665" t="s">
        <v>719</v>
      </c>
      <c r="K83" s="682"/>
      <c r="L83" s="641">
        <v>48</v>
      </c>
      <c r="M83" s="665" t="s">
        <v>716</v>
      </c>
      <c r="N83" s="426">
        <v>0</v>
      </c>
      <c r="O83" s="377">
        <v>0</v>
      </c>
      <c r="P83" s="383">
        <v>0</v>
      </c>
      <c r="Q83" s="429">
        <v>0</v>
      </c>
      <c r="R83" s="419">
        <f t="shared" si="7"/>
        <v>0</v>
      </c>
      <c r="S83" s="432">
        <v>0</v>
      </c>
      <c r="T83" s="380">
        <v>2</v>
      </c>
      <c r="U83" s="386">
        <v>0</v>
      </c>
      <c r="V83" s="433">
        <v>0</v>
      </c>
      <c r="W83" s="438">
        <v>2</v>
      </c>
      <c r="X83" s="436">
        <f t="shared" si="8"/>
        <v>4</v>
      </c>
      <c r="Y83" s="455"/>
      <c r="Z83" s="455"/>
      <c r="AA83" s="455"/>
      <c r="AB83" s="455"/>
      <c r="AC83" s="455"/>
      <c r="AD83" s="455"/>
      <c r="AE83" s="455"/>
      <c r="AF83" s="455"/>
      <c r="AG83" s="455"/>
      <c r="AH83" s="455"/>
      <c r="AI83" s="455"/>
      <c r="AJ83" s="455"/>
      <c r="AK83" s="455"/>
      <c r="AL83" s="455"/>
      <c r="AM83" s="455"/>
      <c r="AN83" s="455"/>
      <c r="AO83" s="455"/>
      <c r="AP83" s="455"/>
      <c r="AQ83" s="455"/>
      <c r="AR83" s="455"/>
      <c r="AS83" s="455"/>
      <c r="AT83" s="455"/>
      <c r="AU83" s="455"/>
    </row>
    <row r="84" spans="1:47" s="4" customFormat="1" ht="63.75" customHeight="1">
      <c r="A84" s="463">
        <v>49</v>
      </c>
      <c r="B84" s="269" t="s">
        <v>720</v>
      </c>
      <c r="C84" s="269" t="s">
        <v>274</v>
      </c>
      <c r="D84" s="269" t="s">
        <v>721</v>
      </c>
      <c r="E84" s="269" t="s">
        <v>722</v>
      </c>
      <c r="F84" s="269" t="s">
        <v>284</v>
      </c>
      <c r="G84" s="270">
        <v>43003</v>
      </c>
      <c r="H84" s="270">
        <v>43003</v>
      </c>
      <c r="I84" s="58">
        <v>2</v>
      </c>
      <c r="J84" s="269" t="s">
        <v>723</v>
      </c>
      <c r="K84" s="272"/>
      <c r="L84" s="75">
        <v>49</v>
      </c>
      <c r="M84" s="269" t="s">
        <v>720</v>
      </c>
      <c r="N84" s="426">
        <v>0</v>
      </c>
      <c r="O84" s="377">
        <v>0</v>
      </c>
      <c r="P84" s="383">
        <v>0</v>
      </c>
      <c r="Q84" s="429">
        <v>0</v>
      </c>
      <c r="R84" s="419">
        <f t="shared" si="7"/>
        <v>0</v>
      </c>
      <c r="S84" s="432">
        <v>0</v>
      </c>
      <c r="T84" s="380">
        <v>20</v>
      </c>
      <c r="U84" s="386">
        <v>0</v>
      </c>
      <c r="V84" s="433">
        <v>80</v>
      </c>
      <c r="W84" s="438">
        <v>100</v>
      </c>
      <c r="X84" s="436">
        <f t="shared" si="8"/>
        <v>200</v>
      </c>
      <c r="Y84" s="455"/>
      <c r="Z84" s="455"/>
      <c r="AA84" s="455"/>
      <c r="AB84" s="455"/>
      <c r="AC84" s="455"/>
      <c r="AD84" s="455"/>
      <c r="AE84" s="455"/>
      <c r="AF84" s="455"/>
      <c r="AG84" s="455"/>
      <c r="AH84" s="455"/>
      <c r="AI84" s="455"/>
      <c r="AJ84" s="455"/>
      <c r="AK84" s="455"/>
      <c r="AL84" s="455"/>
      <c r="AM84" s="455"/>
      <c r="AN84" s="455"/>
      <c r="AO84" s="455"/>
      <c r="AP84" s="455"/>
      <c r="AQ84" s="455"/>
      <c r="AR84" s="455"/>
      <c r="AS84" s="455"/>
      <c r="AT84" s="455"/>
      <c r="AU84" s="455"/>
    </row>
    <row r="85" spans="1:47" s="4" customFormat="1" ht="57.75" customHeight="1">
      <c r="A85" s="165">
        <v>50</v>
      </c>
      <c r="B85" s="665" t="s">
        <v>724</v>
      </c>
      <c r="C85" s="665" t="s">
        <v>274</v>
      </c>
      <c r="D85" s="665" t="s">
        <v>725</v>
      </c>
      <c r="E85" s="665" t="s">
        <v>726</v>
      </c>
      <c r="F85" s="665" t="s">
        <v>284</v>
      </c>
      <c r="G85" s="666">
        <v>43004</v>
      </c>
      <c r="H85" s="666">
        <v>43004</v>
      </c>
      <c r="I85" s="165">
        <v>2</v>
      </c>
      <c r="J85" s="665" t="s">
        <v>727</v>
      </c>
      <c r="K85" s="682"/>
      <c r="L85" s="641">
        <v>50</v>
      </c>
      <c r="M85" s="665" t="s">
        <v>724</v>
      </c>
      <c r="N85" s="426">
        <v>0</v>
      </c>
      <c r="O85" s="377">
        <v>0</v>
      </c>
      <c r="P85" s="383">
        <v>0</v>
      </c>
      <c r="Q85" s="429">
        <v>0</v>
      </c>
      <c r="R85" s="419">
        <f t="shared" si="7"/>
        <v>0</v>
      </c>
      <c r="S85" s="432">
        <v>0</v>
      </c>
      <c r="T85" s="380">
        <v>42</v>
      </c>
      <c r="U85" s="386">
        <v>0</v>
      </c>
      <c r="V85" s="433">
        <v>8</v>
      </c>
      <c r="W85" s="438">
        <v>50</v>
      </c>
      <c r="X85" s="436">
        <f t="shared" si="8"/>
        <v>100</v>
      </c>
      <c r="Y85" s="455"/>
      <c r="Z85" s="455"/>
      <c r="AA85" s="455"/>
      <c r="AB85" s="455"/>
      <c r="AC85" s="455"/>
      <c r="AD85" s="455"/>
      <c r="AE85" s="455"/>
      <c r="AF85" s="455"/>
      <c r="AG85" s="455"/>
      <c r="AH85" s="455"/>
      <c r="AI85" s="455"/>
      <c r="AJ85" s="455"/>
      <c r="AK85" s="455"/>
      <c r="AL85" s="455"/>
      <c r="AM85" s="455"/>
      <c r="AN85" s="455"/>
      <c r="AO85" s="455"/>
      <c r="AP85" s="455"/>
      <c r="AQ85" s="455"/>
      <c r="AR85" s="455"/>
      <c r="AS85" s="455"/>
      <c r="AT85" s="455"/>
      <c r="AU85" s="455"/>
    </row>
    <row r="86" spans="1:47" s="4" customFormat="1" ht="63" customHeight="1">
      <c r="A86" s="58">
        <v>51</v>
      </c>
      <c r="B86" s="269" t="s">
        <v>728</v>
      </c>
      <c r="C86" s="269" t="s">
        <v>274</v>
      </c>
      <c r="D86" s="269" t="s">
        <v>729</v>
      </c>
      <c r="E86" s="269" t="s">
        <v>730</v>
      </c>
      <c r="F86" s="269" t="s">
        <v>284</v>
      </c>
      <c r="G86" s="270">
        <v>43009</v>
      </c>
      <c r="H86" s="270">
        <v>43009</v>
      </c>
      <c r="I86" s="58">
        <v>2</v>
      </c>
      <c r="J86" s="269" t="s">
        <v>731</v>
      </c>
      <c r="K86" s="272"/>
      <c r="L86" s="260">
        <v>51</v>
      </c>
      <c r="M86" s="269" t="s">
        <v>728</v>
      </c>
      <c r="N86" s="426">
        <v>0</v>
      </c>
      <c r="O86" s="377">
        <v>0</v>
      </c>
      <c r="P86" s="383">
        <v>0</v>
      </c>
      <c r="Q86" s="429">
        <v>0</v>
      </c>
      <c r="R86" s="419">
        <f t="shared" si="7"/>
        <v>0</v>
      </c>
      <c r="S86" s="432">
        <v>0</v>
      </c>
      <c r="T86" s="380">
        <v>34</v>
      </c>
      <c r="U86" s="386">
        <v>0</v>
      </c>
      <c r="V86" s="433">
        <v>36</v>
      </c>
      <c r="W86" s="438">
        <v>70</v>
      </c>
      <c r="X86" s="436">
        <f t="shared" si="8"/>
        <v>140</v>
      </c>
      <c r="Y86" s="455"/>
      <c r="Z86" s="455"/>
      <c r="AA86" s="455"/>
      <c r="AB86" s="455"/>
      <c r="AC86" s="455"/>
      <c r="AD86" s="455"/>
      <c r="AE86" s="455"/>
      <c r="AF86" s="455"/>
      <c r="AG86" s="455"/>
      <c r="AH86" s="455"/>
      <c r="AI86" s="455"/>
      <c r="AJ86" s="455"/>
      <c r="AK86" s="455"/>
      <c r="AL86" s="455"/>
      <c r="AM86" s="455"/>
      <c r="AN86" s="455"/>
      <c r="AO86" s="455"/>
      <c r="AP86" s="455"/>
      <c r="AQ86" s="455"/>
      <c r="AR86" s="455"/>
      <c r="AS86" s="455"/>
      <c r="AT86" s="455"/>
      <c r="AU86" s="455"/>
    </row>
    <row r="87" spans="1:47" s="4" customFormat="1" ht="74.25" customHeight="1">
      <c r="A87" s="681">
        <v>52</v>
      </c>
      <c r="B87" s="665" t="s">
        <v>732</v>
      </c>
      <c r="C87" s="665" t="s">
        <v>274</v>
      </c>
      <c r="D87" s="665" t="s">
        <v>251</v>
      </c>
      <c r="E87" s="665" t="s">
        <v>699</v>
      </c>
      <c r="F87" s="665" t="s">
        <v>284</v>
      </c>
      <c r="G87" s="666">
        <v>43018</v>
      </c>
      <c r="H87" s="666">
        <v>43018</v>
      </c>
      <c r="I87" s="165">
        <v>4</v>
      </c>
      <c r="J87" s="665" t="s">
        <v>733</v>
      </c>
      <c r="K87" s="683"/>
      <c r="L87" s="626">
        <v>52</v>
      </c>
      <c r="M87" s="665" t="s">
        <v>732</v>
      </c>
      <c r="N87" s="426">
        <v>0</v>
      </c>
      <c r="O87" s="377">
        <v>0</v>
      </c>
      <c r="P87" s="383">
        <v>0</v>
      </c>
      <c r="Q87" s="429">
        <v>0</v>
      </c>
      <c r="R87" s="419">
        <f t="shared" si="7"/>
        <v>0</v>
      </c>
      <c r="S87" s="432">
        <v>0</v>
      </c>
      <c r="T87" s="380">
        <v>6</v>
      </c>
      <c r="U87" s="386">
        <v>0</v>
      </c>
      <c r="V87" s="433">
        <v>4</v>
      </c>
      <c r="W87" s="438">
        <v>8</v>
      </c>
      <c r="X87" s="436">
        <f t="shared" si="8"/>
        <v>18</v>
      </c>
      <c r="Y87" s="455"/>
      <c r="Z87" s="455"/>
      <c r="AA87" s="455"/>
      <c r="AB87" s="455"/>
      <c r="AC87" s="455"/>
      <c r="AD87" s="455"/>
      <c r="AE87" s="455"/>
      <c r="AF87" s="455"/>
      <c r="AG87" s="455"/>
      <c r="AH87" s="455"/>
      <c r="AI87" s="455"/>
      <c r="AJ87" s="455"/>
      <c r="AK87" s="455"/>
      <c r="AL87" s="455"/>
      <c r="AM87" s="455"/>
      <c r="AN87" s="455"/>
      <c r="AO87" s="455"/>
      <c r="AP87" s="455"/>
      <c r="AQ87" s="455"/>
      <c r="AR87" s="455"/>
      <c r="AS87" s="455"/>
      <c r="AT87" s="455"/>
      <c r="AU87" s="455"/>
    </row>
    <row r="88" spans="1:47" s="4" customFormat="1" ht="93.75" customHeight="1">
      <c r="A88" s="58">
        <v>53</v>
      </c>
      <c r="B88" s="269" t="s">
        <v>734</v>
      </c>
      <c r="C88" s="269" t="s">
        <v>274</v>
      </c>
      <c r="D88" s="269" t="s">
        <v>251</v>
      </c>
      <c r="E88" s="269" t="s">
        <v>735</v>
      </c>
      <c r="F88" s="269" t="s">
        <v>594</v>
      </c>
      <c r="G88" s="270">
        <v>43073</v>
      </c>
      <c r="H88" s="270">
        <v>43080</v>
      </c>
      <c r="I88" s="58">
        <v>12</v>
      </c>
      <c r="J88" s="269" t="s">
        <v>736</v>
      </c>
      <c r="K88" s="272"/>
      <c r="L88" s="260">
        <v>53</v>
      </c>
      <c r="M88" s="269" t="s">
        <v>734</v>
      </c>
      <c r="N88" s="426">
        <v>0</v>
      </c>
      <c r="O88" s="377">
        <v>0</v>
      </c>
      <c r="P88" s="383">
        <v>0</v>
      </c>
      <c r="Q88" s="429">
        <v>0</v>
      </c>
      <c r="R88" s="419">
        <f t="shared" si="7"/>
        <v>0</v>
      </c>
      <c r="S88" s="432">
        <v>0</v>
      </c>
      <c r="T88" s="380">
        <v>25</v>
      </c>
      <c r="U88" s="386">
        <v>0</v>
      </c>
      <c r="V88" s="433">
        <v>11</v>
      </c>
      <c r="W88" s="438">
        <v>36</v>
      </c>
      <c r="X88" s="436">
        <f t="shared" si="8"/>
        <v>72</v>
      </c>
      <c r="Y88" s="455"/>
      <c r="Z88" s="455"/>
      <c r="AA88" s="455"/>
      <c r="AB88" s="455"/>
      <c r="AC88" s="455"/>
      <c r="AD88" s="455"/>
      <c r="AE88" s="455"/>
      <c r="AF88" s="455"/>
      <c r="AG88" s="455"/>
      <c r="AH88" s="455"/>
      <c r="AI88" s="455"/>
      <c r="AJ88" s="455"/>
      <c r="AK88" s="455"/>
      <c r="AL88" s="455"/>
      <c r="AM88" s="455"/>
      <c r="AN88" s="455"/>
      <c r="AO88" s="455"/>
      <c r="AP88" s="455"/>
      <c r="AQ88" s="455"/>
      <c r="AR88" s="455"/>
      <c r="AS88" s="455"/>
      <c r="AT88" s="455"/>
      <c r="AU88" s="455"/>
    </row>
    <row r="89" spans="1:47" s="4" customFormat="1" ht="96" customHeight="1" thickBot="1">
      <c r="A89" s="165">
        <v>54</v>
      </c>
      <c r="B89" s="665" t="s">
        <v>737</v>
      </c>
      <c r="C89" s="665" t="s">
        <v>274</v>
      </c>
      <c r="D89" s="665" t="s">
        <v>738</v>
      </c>
      <c r="E89" s="665" t="s">
        <v>739</v>
      </c>
      <c r="F89" s="665" t="s">
        <v>284</v>
      </c>
      <c r="G89" s="666">
        <v>43083</v>
      </c>
      <c r="H89" s="666">
        <v>43083</v>
      </c>
      <c r="I89" s="165">
        <v>2</v>
      </c>
      <c r="J89" s="665" t="s">
        <v>740</v>
      </c>
      <c r="K89" s="682"/>
      <c r="L89" s="643">
        <v>54</v>
      </c>
      <c r="M89" s="670" t="s">
        <v>737</v>
      </c>
      <c r="N89" s="426">
        <v>0</v>
      </c>
      <c r="O89" s="443">
        <v>0</v>
      </c>
      <c r="P89" s="383">
        <v>0</v>
      </c>
      <c r="Q89" s="445">
        <v>0</v>
      </c>
      <c r="R89" s="422">
        <f t="shared" si="7"/>
        <v>0</v>
      </c>
      <c r="S89" s="432">
        <v>0</v>
      </c>
      <c r="T89" s="467">
        <v>25</v>
      </c>
      <c r="U89" s="386">
        <v>0</v>
      </c>
      <c r="V89" s="469">
        <v>0</v>
      </c>
      <c r="W89" s="446">
        <v>25</v>
      </c>
      <c r="X89" s="450">
        <f t="shared" si="8"/>
        <v>50</v>
      </c>
      <c r="Y89" s="455"/>
      <c r="Z89" s="455"/>
      <c r="AA89" s="455"/>
      <c r="AB89" s="455"/>
      <c r="AC89" s="455"/>
      <c r="AD89" s="455"/>
      <c r="AE89" s="455"/>
      <c r="AF89" s="455"/>
      <c r="AG89" s="455"/>
      <c r="AH89" s="455"/>
      <c r="AI89" s="455"/>
      <c r="AJ89" s="455"/>
      <c r="AK89" s="455"/>
      <c r="AL89" s="455"/>
      <c r="AM89" s="455"/>
      <c r="AN89" s="455"/>
      <c r="AO89" s="455"/>
      <c r="AP89" s="455"/>
      <c r="AQ89" s="455"/>
      <c r="AR89" s="455"/>
      <c r="AS89" s="455"/>
      <c r="AT89" s="455"/>
      <c r="AU89" s="455"/>
    </row>
    <row r="90" spans="1:47" ht="32.25" customHeight="1" thickBot="1">
      <c r="B90" s="1152" t="s">
        <v>908</v>
      </c>
      <c r="C90" s="1152"/>
      <c r="D90" s="1152"/>
      <c r="E90" s="1152"/>
      <c r="F90" s="1152"/>
      <c r="G90" s="1152"/>
      <c r="H90" s="1152"/>
      <c r="I90" s="1152"/>
      <c r="J90" s="1152"/>
      <c r="K90" s="765">
        <v>69</v>
      </c>
      <c r="M90" s="1"/>
      <c r="N90" s="1156"/>
      <c r="O90" s="1156"/>
      <c r="P90" s="1156"/>
      <c r="Q90" s="1156"/>
      <c r="R90" s="1156"/>
      <c r="S90" s="1156"/>
      <c r="T90" s="1156"/>
      <c r="U90" s="1156"/>
      <c r="V90" s="1156"/>
      <c r="W90" s="1156"/>
      <c r="X90" s="765">
        <v>70</v>
      </c>
      <c r="Y90" s="19"/>
      <c r="Z90" s="19"/>
      <c r="AA90" s="19"/>
      <c r="AB90" s="19"/>
      <c r="AC90" s="19"/>
      <c r="AD90" s="19"/>
      <c r="AE90" s="19"/>
      <c r="AF90" s="19"/>
      <c r="AG90" s="19"/>
      <c r="AH90" s="19"/>
      <c r="AI90" s="19"/>
      <c r="AJ90" s="19"/>
      <c r="AK90" s="19"/>
      <c r="AL90" s="19"/>
      <c r="AM90" s="19"/>
      <c r="AN90" s="19"/>
      <c r="AO90" s="19"/>
      <c r="AP90" s="19"/>
      <c r="AQ90" s="19"/>
      <c r="AR90" s="19"/>
      <c r="AS90" s="19"/>
      <c r="AT90" s="19"/>
      <c r="AU90" s="19"/>
    </row>
    <row r="91" spans="1:47" ht="27.75" customHeight="1" thickBot="1">
      <c r="A91" s="1163" t="s">
        <v>106</v>
      </c>
      <c r="B91" s="1166" t="s">
        <v>20</v>
      </c>
      <c r="C91" s="1170" t="s">
        <v>21</v>
      </c>
      <c r="D91" s="1171" t="s">
        <v>22</v>
      </c>
      <c r="E91" s="1173" t="s">
        <v>12</v>
      </c>
      <c r="F91" s="1170" t="s">
        <v>24</v>
      </c>
      <c r="G91" s="1170" t="s">
        <v>278</v>
      </c>
      <c r="H91" s="1170"/>
      <c r="I91" s="1176" t="s">
        <v>17</v>
      </c>
      <c r="J91" s="1173" t="s">
        <v>26</v>
      </c>
      <c r="K91" s="1182" t="s">
        <v>27</v>
      </c>
      <c r="L91" s="1163" t="s">
        <v>106</v>
      </c>
      <c r="M91" s="1186" t="s">
        <v>20</v>
      </c>
      <c r="N91" s="1138" t="s">
        <v>5</v>
      </c>
      <c r="O91" s="1139"/>
      <c r="P91" s="1139"/>
      <c r="Q91" s="1139"/>
      <c r="R91" s="1123"/>
      <c r="S91" s="1139"/>
      <c r="T91" s="1139"/>
      <c r="U91" s="1139"/>
      <c r="V91" s="1139"/>
      <c r="W91" s="1139"/>
      <c r="X91" s="1124" t="s">
        <v>17</v>
      </c>
      <c r="Y91" s="19"/>
      <c r="Z91" s="19"/>
      <c r="AA91" s="19"/>
      <c r="AB91" s="19"/>
      <c r="AC91" s="19"/>
      <c r="AD91" s="19"/>
      <c r="AE91" s="19"/>
      <c r="AF91" s="19"/>
      <c r="AG91" s="19"/>
      <c r="AH91" s="19"/>
      <c r="AI91" s="19"/>
      <c r="AJ91" s="19"/>
      <c r="AK91" s="19"/>
      <c r="AL91" s="19"/>
      <c r="AM91" s="19"/>
      <c r="AN91" s="19"/>
      <c r="AO91" s="19"/>
      <c r="AP91" s="19"/>
      <c r="AQ91" s="19"/>
      <c r="AR91" s="19"/>
      <c r="AS91" s="19"/>
      <c r="AT91" s="19"/>
      <c r="AU91" s="19"/>
    </row>
    <row r="92" spans="1:47" s="21" customFormat="1" ht="23.25" customHeight="1">
      <c r="A92" s="1164"/>
      <c r="B92" s="1167"/>
      <c r="C92" s="1157"/>
      <c r="D92" s="1172"/>
      <c r="E92" s="1174"/>
      <c r="F92" s="1157"/>
      <c r="G92" s="1157"/>
      <c r="H92" s="1157"/>
      <c r="I92" s="1177"/>
      <c r="J92" s="1178"/>
      <c r="K92" s="1183"/>
      <c r="L92" s="1164"/>
      <c r="M92" s="1187"/>
      <c r="N92" s="1140" t="s">
        <v>112</v>
      </c>
      <c r="O92" s="1141"/>
      <c r="P92" s="1141"/>
      <c r="Q92" s="1142">
        <v>18</v>
      </c>
      <c r="R92" s="1147" t="s">
        <v>10</v>
      </c>
      <c r="S92" s="1132" t="s">
        <v>113</v>
      </c>
      <c r="T92" s="1133"/>
      <c r="U92" s="1133"/>
      <c r="V92" s="1134">
        <v>18</v>
      </c>
      <c r="W92" s="1147" t="s">
        <v>10</v>
      </c>
      <c r="X92" s="1135"/>
      <c r="Y92" s="19"/>
      <c r="Z92" s="19"/>
      <c r="AA92" s="19"/>
      <c r="AB92" s="19"/>
      <c r="AC92" s="19"/>
      <c r="AD92" s="19"/>
      <c r="AE92" s="19"/>
      <c r="AF92" s="19"/>
      <c r="AG92" s="19"/>
      <c r="AH92" s="19"/>
      <c r="AI92" s="19"/>
      <c r="AJ92" s="19"/>
      <c r="AK92" s="19"/>
      <c r="AL92" s="19"/>
      <c r="AM92" s="19"/>
      <c r="AN92" s="19"/>
      <c r="AO92" s="19"/>
      <c r="AP92" s="19"/>
      <c r="AQ92" s="19"/>
      <c r="AR92" s="19"/>
      <c r="AS92" s="19"/>
      <c r="AT92" s="19"/>
      <c r="AU92" s="19"/>
    </row>
    <row r="93" spans="1:47" s="21" customFormat="1" ht="21.95" customHeight="1">
      <c r="A93" s="1164"/>
      <c r="B93" s="1168" t="s">
        <v>19</v>
      </c>
      <c r="C93" s="1179" t="s">
        <v>19</v>
      </c>
      <c r="D93" s="1180" t="s">
        <v>23</v>
      </c>
      <c r="E93" s="1174"/>
      <c r="F93" s="358" t="s">
        <v>19</v>
      </c>
      <c r="G93" s="1157" t="s">
        <v>15</v>
      </c>
      <c r="H93" s="1157" t="s">
        <v>16</v>
      </c>
      <c r="I93" s="163" t="s">
        <v>18</v>
      </c>
      <c r="J93" s="1159" t="s">
        <v>19</v>
      </c>
      <c r="K93" s="1184" t="s">
        <v>19</v>
      </c>
      <c r="L93" s="1164"/>
      <c r="M93" s="1188" t="s">
        <v>19</v>
      </c>
      <c r="N93" s="1150" t="s">
        <v>8</v>
      </c>
      <c r="O93" s="1146"/>
      <c r="P93" s="1143" t="s">
        <v>9</v>
      </c>
      <c r="Q93" s="1144"/>
      <c r="R93" s="1148"/>
      <c r="S93" s="1145" t="s">
        <v>9</v>
      </c>
      <c r="T93" s="1146"/>
      <c r="U93" s="1143" t="s">
        <v>8</v>
      </c>
      <c r="V93" s="978"/>
      <c r="W93" s="1148"/>
      <c r="X93" s="1136"/>
      <c r="Y93" s="19"/>
      <c r="Z93" s="19"/>
      <c r="AA93" s="19"/>
      <c r="AB93" s="19"/>
      <c r="AC93" s="19"/>
      <c r="AD93" s="19"/>
      <c r="AE93" s="19"/>
      <c r="AF93" s="19"/>
      <c r="AG93" s="19"/>
      <c r="AH93" s="19"/>
      <c r="AI93" s="19"/>
      <c r="AJ93" s="19"/>
      <c r="AK93" s="19"/>
      <c r="AL93" s="19"/>
      <c r="AM93" s="19"/>
      <c r="AN93" s="19"/>
      <c r="AO93" s="19"/>
      <c r="AP93" s="19"/>
      <c r="AQ93" s="19"/>
      <c r="AR93" s="19"/>
      <c r="AS93" s="19"/>
      <c r="AT93" s="19"/>
      <c r="AU93" s="19"/>
    </row>
    <row r="94" spans="1:47" s="21" customFormat="1" ht="21.95" customHeight="1" thickBot="1">
      <c r="A94" s="1165"/>
      <c r="B94" s="1169"/>
      <c r="C94" s="1158"/>
      <c r="D94" s="1181"/>
      <c r="E94" s="1175"/>
      <c r="F94" s="357" t="s">
        <v>25</v>
      </c>
      <c r="G94" s="1158"/>
      <c r="H94" s="1158"/>
      <c r="I94" s="164" t="s">
        <v>19</v>
      </c>
      <c r="J94" s="1160"/>
      <c r="K94" s="1185"/>
      <c r="L94" s="1165"/>
      <c r="M94" s="1189"/>
      <c r="N94" s="320" t="s">
        <v>107</v>
      </c>
      <c r="O94" s="287" t="s">
        <v>108</v>
      </c>
      <c r="P94" s="307" t="s">
        <v>107</v>
      </c>
      <c r="Q94" s="288" t="s">
        <v>108</v>
      </c>
      <c r="R94" s="1149"/>
      <c r="S94" s="289" t="s">
        <v>107</v>
      </c>
      <c r="T94" s="287" t="s">
        <v>108</v>
      </c>
      <c r="U94" s="307" t="s">
        <v>107</v>
      </c>
      <c r="V94" s="365" t="s">
        <v>108</v>
      </c>
      <c r="W94" s="1149"/>
      <c r="X94" s="1137"/>
      <c r="Y94" s="19"/>
      <c r="Z94" s="19"/>
      <c r="AA94" s="19"/>
      <c r="AB94" s="19"/>
      <c r="AC94" s="19"/>
      <c r="AD94" s="19"/>
      <c r="AE94" s="19"/>
      <c r="AF94" s="19"/>
      <c r="AG94" s="19"/>
      <c r="AH94" s="19"/>
      <c r="AI94" s="19"/>
      <c r="AJ94" s="19"/>
      <c r="AK94" s="19"/>
      <c r="AL94" s="19"/>
      <c r="AM94" s="19"/>
      <c r="AN94" s="19"/>
      <c r="AO94" s="19"/>
      <c r="AP94" s="19"/>
      <c r="AQ94" s="19"/>
      <c r="AR94" s="19"/>
      <c r="AS94" s="19"/>
      <c r="AT94" s="19"/>
      <c r="AU94" s="19"/>
    </row>
    <row r="95" spans="1:47" s="4" customFormat="1" ht="88.5" customHeight="1">
      <c r="A95" s="260">
        <v>55</v>
      </c>
      <c r="B95" s="269" t="s">
        <v>774</v>
      </c>
      <c r="C95" s="269" t="s">
        <v>775</v>
      </c>
      <c r="D95" s="269" t="s">
        <v>776</v>
      </c>
      <c r="E95" s="269" t="s">
        <v>777</v>
      </c>
      <c r="F95" s="58">
        <v>10</v>
      </c>
      <c r="G95" s="270">
        <v>42755</v>
      </c>
      <c r="H95" s="270">
        <v>42759</v>
      </c>
      <c r="I95" s="58">
        <v>15</v>
      </c>
      <c r="J95" s="269" t="s">
        <v>778</v>
      </c>
      <c r="K95" s="473"/>
      <c r="L95" s="75">
        <v>55</v>
      </c>
      <c r="M95" s="271" t="s">
        <v>774</v>
      </c>
      <c r="N95" s="426">
        <v>0</v>
      </c>
      <c r="O95" s="377">
        <v>0</v>
      </c>
      <c r="P95" s="383">
        <v>0</v>
      </c>
      <c r="Q95" s="429">
        <v>0</v>
      </c>
      <c r="R95" s="419">
        <f t="shared" ref="R95:R102" si="9">SUM(N95:Q95)</f>
        <v>0</v>
      </c>
      <c r="S95" s="432">
        <v>0</v>
      </c>
      <c r="T95" s="380">
        <v>9</v>
      </c>
      <c r="U95" s="386">
        <v>0</v>
      </c>
      <c r="V95" s="433">
        <v>6</v>
      </c>
      <c r="W95" s="438">
        <v>15</v>
      </c>
      <c r="X95" s="436">
        <f t="shared" ref="X95:X102" si="10">R95+W95</f>
        <v>15</v>
      </c>
      <c r="Y95" s="19"/>
      <c r="Z95" s="19"/>
      <c r="AA95" s="19"/>
      <c r="AB95" s="19"/>
      <c r="AC95" s="19"/>
      <c r="AD95" s="19"/>
      <c r="AE95" s="19"/>
      <c r="AF95" s="19"/>
      <c r="AG95" s="19"/>
      <c r="AH95" s="19"/>
      <c r="AI95" s="19"/>
      <c r="AJ95" s="19"/>
      <c r="AK95" s="19"/>
      <c r="AL95" s="19"/>
      <c r="AM95" s="19"/>
      <c r="AN95" s="19"/>
      <c r="AO95" s="19"/>
      <c r="AP95" s="19"/>
      <c r="AQ95" s="19"/>
      <c r="AR95" s="19"/>
      <c r="AS95" s="19"/>
      <c r="AT95" s="19"/>
      <c r="AU95" s="19"/>
    </row>
    <row r="96" spans="1:47" s="4" customFormat="1" ht="72" customHeight="1">
      <c r="A96" s="641">
        <v>56</v>
      </c>
      <c r="B96" s="665" t="s">
        <v>779</v>
      </c>
      <c r="C96" s="665" t="s">
        <v>780</v>
      </c>
      <c r="D96" s="665" t="s">
        <v>776</v>
      </c>
      <c r="E96" s="665" t="s">
        <v>781</v>
      </c>
      <c r="F96" s="165">
        <v>27</v>
      </c>
      <c r="G96" s="666">
        <v>42723</v>
      </c>
      <c r="H96" s="666">
        <v>42793</v>
      </c>
      <c r="I96" s="165">
        <v>81</v>
      </c>
      <c r="J96" s="665" t="s">
        <v>782</v>
      </c>
      <c r="K96" s="678"/>
      <c r="L96" s="641">
        <v>56</v>
      </c>
      <c r="M96" s="665" t="s">
        <v>779</v>
      </c>
      <c r="N96" s="426">
        <v>0</v>
      </c>
      <c r="O96" s="377">
        <v>0</v>
      </c>
      <c r="P96" s="383">
        <v>0</v>
      </c>
      <c r="Q96" s="429">
        <v>0</v>
      </c>
      <c r="R96" s="419">
        <f t="shared" si="9"/>
        <v>0</v>
      </c>
      <c r="S96" s="432">
        <v>0</v>
      </c>
      <c r="T96" s="380">
        <v>11</v>
      </c>
      <c r="U96" s="386">
        <v>0</v>
      </c>
      <c r="V96" s="433">
        <v>5</v>
      </c>
      <c r="W96" s="438">
        <v>16</v>
      </c>
      <c r="X96" s="436">
        <f t="shared" si="10"/>
        <v>16</v>
      </c>
      <c r="Y96" s="19"/>
      <c r="Z96" s="19"/>
      <c r="AA96" s="19"/>
      <c r="AB96" s="19"/>
      <c r="AC96" s="19"/>
      <c r="AD96" s="19"/>
      <c r="AE96" s="19"/>
      <c r="AF96" s="19"/>
      <c r="AG96" s="19"/>
      <c r="AH96" s="19"/>
      <c r="AI96" s="19"/>
      <c r="AJ96" s="19"/>
      <c r="AK96" s="19"/>
      <c r="AL96" s="19"/>
      <c r="AM96" s="19"/>
      <c r="AN96" s="19"/>
      <c r="AO96" s="19"/>
      <c r="AP96" s="19"/>
      <c r="AQ96" s="19"/>
      <c r="AR96" s="19"/>
      <c r="AS96" s="19"/>
      <c r="AT96" s="19"/>
      <c r="AU96" s="19"/>
    </row>
    <row r="97" spans="1:47" s="4" customFormat="1" ht="72" customHeight="1">
      <c r="A97" s="260">
        <v>57</v>
      </c>
      <c r="B97" s="269" t="s">
        <v>783</v>
      </c>
      <c r="C97" s="269" t="s">
        <v>784</v>
      </c>
      <c r="D97" s="269" t="s">
        <v>776</v>
      </c>
      <c r="E97" s="269" t="s">
        <v>785</v>
      </c>
      <c r="F97" s="58">
        <v>30</v>
      </c>
      <c r="G97" s="270">
        <v>42809</v>
      </c>
      <c r="H97" s="270">
        <v>42962</v>
      </c>
      <c r="I97" s="58">
        <v>120</v>
      </c>
      <c r="J97" s="269" t="s">
        <v>786</v>
      </c>
      <c r="K97" s="473"/>
      <c r="L97" s="260">
        <v>57</v>
      </c>
      <c r="M97" s="269" t="s">
        <v>783</v>
      </c>
      <c r="N97" s="426">
        <v>0</v>
      </c>
      <c r="O97" s="377">
        <v>0</v>
      </c>
      <c r="P97" s="383">
        <v>0</v>
      </c>
      <c r="Q97" s="429">
        <v>0</v>
      </c>
      <c r="R97" s="419">
        <f t="shared" si="9"/>
        <v>0</v>
      </c>
      <c r="S97" s="432">
        <v>7</v>
      </c>
      <c r="T97" s="380">
        <v>6</v>
      </c>
      <c r="U97" s="386">
        <v>0</v>
      </c>
      <c r="V97" s="433">
        <v>0</v>
      </c>
      <c r="W97" s="438">
        <v>13</v>
      </c>
      <c r="X97" s="436">
        <f t="shared" si="10"/>
        <v>13</v>
      </c>
      <c r="Y97" s="19"/>
      <c r="Z97" s="19"/>
      <c r="AA97" s="19"/>
      <c r="AB97" s="19"/>
      <c r="AC97" s="19"/>
      <c r="AD97" s="19"/>
      <c r="AE97" s="19"/>
      <c r="AF97" s="19"/>
      <c r="AG97" s="19"/>
      <c r="AH97" s="19"/>
      <c r="AI97" s="19"/>
      <c r="AJ97" s="19"/>
      <c r="AK97" s="19"/>
      <c r="AL97" s="19"/>
      <c r="AM97" s="19"/>
      <c r="AN97" s="19"/>
      <c r="AO97" s="19"/>
      <c r="AP97" s="19"/>
      <c r="AQ97" s="19"/>
      <c r="AR97" s="19"/>
      <c r="AS97" s="19"/>
      <c r="AT97" s="19"/>
      <c r="AU97" s="19"/>
    </row>
    <row r="98" spans="1:47" s="4" customFormat="1" ht="72" customHeight="1">
      <c r="A98" s="641">
        <v>58</v>
      </c>
      <c r="B98" s="665" t="s">
        <v>787</v>
      </c>
      <c r="C98" s="665" t="s">
        <v>788</v>
      </c>
      <c r="D98" s="665" t="s">
        <v>776</v>
      </c>
      <c r="E98" s="665" t="s">
        <v>789</v>
      </c>
      <c r="F98" s="165">
        <v>20</v>
      </c>
      <c r="G98" s="666">
        <v>42960</v>
      </c>
      <c r="H98" s="666">
        <v>42991</v>
      </c>
      <c r="I98" s="165">
        <v>60</v>
      </c>
      <c r="J98" s="665" t="s">
        <v>790</v>
      </c>
      <c r="K98" s="678"/>
      <c r="L98" s="641">
        <v>58</v>
      </c>
      <c r="M98" s="665" t="s">
        <v>787</v>
      </c>
      <c r="N98" s="426">
        <v>0</v>
      </c>
      <c r="O98" s="377">
        <v>0</v>
      </c>
      <c r="P98" s="383">
        <v>0</v>
      </c>
      <c r="Q98" s="429">
        <v>0</v>
      </c>
      <c r="R98" s="419">
        <f t="shared" si="9"/>
        <v>0</v>
      </c>
      <c r="S98" s="432">
        <v>5</v>
      </c>
      <c r="T98" s="380">
        <v>13</v>
      </c>
      <c r="U98" s="386">
        <v>0</v>
      </c>
      <c r="V98" s="433">
        <v>0</v>
      </c>
      <c r="W98" s="438">
        <v>18</v>
      </c>
      <c r="X98" s="436">
        <f t="shared" si="10"/>
        <v>18</v>
      </c>
      <c r="Y98" s="19"/>
      <c r="Z98" s="19"/>
      <c r="AA98" s="19"/>
      <c r="AB98" s="19"/>
      <c r="AC98" s="19"/>
      <c r="AD98" s="19"/>
      <c r="AE98" s="19"/>
      <c r="AF98" s="19"/>
      <c r="AG98" s="19"/>
      <c r="AH98" s="19"/>
      <c r="AI98" s="19"/>
      <c r="AJ98" s="19"/>
      <c r="AK98" s="19"/>
      <c r="AL98" s="19"/>
      <c r="AM98" s="19"/>
      <c r="AN98" s="19"/>
      <c r="AO98" s="19"/>
      <c r="AP98" s="19"/>
      <c r="AQ98" s="19"/>
      <c r="AR98" s="19"/>
      <c r="AS98" s="19"/>
      <c r="AT98" s="19"/>
      <c r="AU98" s="19"/>
    </row>
    <row r="99" spans="1:47" s="4" customFormat="1" ht="72" customHeight="1">
      <c r="A99" s="260">
        <v>59</v>
      </c>
      <c r="B99" s="269" t="s">
        <v>791</v>
      </c>
      <c r="C99" s="269" t="s">
        <v>792</v>
      </c>
      <c r="D99" s="269" t="s">
        <v>776</v>
      </c>
      <c r="E99" s="269" t="s">
        <v>793</v>
      </c>
      <c r="F99" s="58">
        <v>25</v>
      </c>
      <c r="G99" s="270">
        <v>42740</v>
      </c>
      <c r="H99" s="270">
        <v>42848</v>
      </c>
      <c r="I99" s="58">
        <v>60</v>
      </c>
      <c r="J99" s="269" t="s">
        <v>794</v>
      </c>
      <c r="K99" s="473"/>
      <c r="L99" s="260">
        <v>59</v>
      </c>
      <c r="M99" s="269" t="s">
        <v>791</v>
      </c>
      <c r="N99" s="426">
        <v>0</v>
      </c>
      <c r="O99" s="377">
        <v>0</v>
      </c>
      <c r="P99" s="383">
        <v>0</v>
      </c>
      <c r="Q99" s="429">
        <v>0</v>
      </c>
      <c r="R99" s="419">
        <f t="shared" si="9"/>
        <v>0</v>
      </c>
      <c r="S99" s="432">
        <v>0</v>
      </c>
      <c r="T99" s="380">
        <v>5</v>
      </c>
      <c r="U99" s="386">
        <v>1</v>
      </c>
      <c r="V99" s="433">
        <v>9</v>
      </c>
      <c r="W99" s="438">
        <v>15</v>
      </c>
      <c r="X99" s="436">
        <f t="shared" si="10"/>
        <v>15</v>
      </c>
    </row>
    <row r="100" spans="1:47" s="4" customFormat="1" ht="72" customHeight="1">
      <c r="A100" s="641">
        <v>60</v>
      </c>
      <c r="B100" s="665" t="s">
        <v>795</v>
      </c>
      <c r="C100" s="665" t="s">
        <v>792</v>
      </c>
      <c r="D100" s="665" t="s">
        <v>776</v>
      </c>
      <c r="E100" s="665" t="s">
        <v>793</v>
      </c>
      <c r="F100" s="165">
        <v>25</v>
      </c>
      <c r="G100" s="666">
        <v>42745</v>
      </c>
      <c r="H100" s="666">
        <v>42834</v>
      </c>
      <c r="I100" s="165">
        <v>75</v>
      </c>
      <c r="J100" s="665" t="s">
        <v>796</v>
      </c>
      <c r="K100" s="678"/>
      <c r="L100" s="641">
        <v>60</v>
      </c>
      <c r="M100" s="665" t="s">
        <v>795</v>
      </c>
      <c r="N100" s="426">
        <v>0</v>
      </c>
      <c r="O100" s="377">
        <v>0</v>
      </c>
      <c r="P100" s="383">
        <v>0</v>
      </c>
      <c r="Q100" s="429">
        <v>0</v>
      </c>
      <c r="R100" s="419">
        <f t="shared" si="9"/>
        <v>0</v>
      </c>
      <c r="S100" s="432">
        <v>3</v>
      </c>
      <c r="T100" s="380">
        <v>9</v>
      </c>
      <c r="U100" s="386">
        <v>3</v>
      </c>
      <c r="V100" s="433">
        <v>0</v>
      </c>
      <c r="W100" s="438">
        <v>15</v>
      </c>
      <c r="X100" s="436">
        <f t="shared" si="10"/>
        <v>15</v>
      </c>
    </row>
    <row r="101" spans="1:47" s="4" customFormat="1" ht="72" customHeight="1">
      <c r="A101" s="260">
        <v>61</v>
      </c>
      <c r="B101" s="269" t="s">
        <v>797</v>
      </c>
      <c r="C101" s="269" t="s">
        <v>792</v>
      </c>
      <c r="D101" s="269" t="s">
        <v>776</v>
      </c>
      <c r="E101" s="269" t="s">
        <v>793</v>
      </c>
      <c r="F101" s="58">
        <v>20</v>
      </c>
      <c r="G101" s="270">
        <v>42737</v>
      </c>
      <c r="H101" s="270">
        <v>42813</v>
      </c>
      <c r="I101" s="58">
        <v>75</v>
      </c>
      <c r="J101" s="269" t="s">
        <v>798</v>
      </c>
      <c r="K101" s="473"/>
      <c r="L101" s="260">
        <v>61</v>
      </c>
      <c r="M101" s="269" t="s">
        <v>797</v>
      </c>
      <c r="N101" s="426">
        <v>0</v>
      </c>
      <c r="O101" s="377">
        <v>0</v>
      </c>
      <c r="P101" s="383">
        <v>0</v>
      </c>
      <c r="Q101" s="429">
        <v>0</v>
      </c>
      <c r="R101" s="419">
        <f t="shared" si="9"/>
        <v>0</v>
      </c>
      <c r="S101" s="432">
        <v>1</v>
      </c>
      <c r="T101" s="380">
        <v>2</v>
      </c>
      <c r="U101" s="386">
        <v>2</v>
      </c>
      <c r="V101" s="433">
        <v>8</v>
      </c>
      <c r="W101" s="438">
        <v>13</v>
      </c>
      <c r="X101" s="436">
        <f t="shared" si="10"/>
        <v>13</v>
      </c>
    </row>
    <row r="102" spans="1:47" s="4" customFormat="1" ht="94.5" customHeight="1" thickBot="1">
      <c r="A102" s="643">
        <v>62</v>
      </c>
      <c r="B102" s="670" t="s">
        <v>799</v>
      </c>
      <c r="C102" s="670" t="s">
        <v>800</v>
      </c>
      <c r="D102" s="670" t="s">
        <v>776</v>
      </c>
      <c r="E102" s="670" t="s">
        <v>793</v>
      </c>
      <c r="F102" s="490">
        <v>17</v>
      </c>
      <c r="G102" s="671">
        <v>42856</v>
      </c>
      <c r="H102" s="671">
        <v>42901</v>
      </c>
      <c r="I102" s="490">
        <v>75</v>
      </c>
      <c r="J102" s="670" t="s">
        <v>801</v>
      </c>
      <c r="K102" s="680"/>
      <c r="L102" s="643">
        <v>62</v>
      </c>
      <c r="M102" s="670" t="s">
        <v>799</v>
      </c>
      <c r="N102" s="426">
        <v>0</v>
      </c>
      <c r="O102" s="377">
        <v>0</v>
      </c>
      <c r="P102" s="383">
        <v>0</v>
      </c>
      <c r="Q102" s="429">
        <v>0</v>
      </c>
      <c r="R102" s="422">
        <f t="shared" si="9"/>
        <v>0</v>
      </c>
      <c r="S102" s="466">
        <v>6</v>
      </c>
      <c r="T102" s="467">
        <v>3</v>
      </c>
      <c r="U102" s="468">
        <v>0</v>
      </c>
      <c r="V102" s="469">
        <v>8</v>
      </c>
      <c r="W102" s="446">
        <v>17</v>
      </c>
      <c r="X102" s="436">
        <f t="shared" si="10"/>
        <v>17</v>
      </c>
    </row>
  </sheetData>
  <sortState ref="A3:L71">
    <sortCondition ref="G1"/>
  </sortState>
  <mergeCells count="256">
    <mergeCell ref="B25:J25"/>
    <mergeCell ref="N25:W25"/>
    <mergeCell ref="L13:L16"/>
    <mergeCell ref="N1:W1"/>
    <mergeCell ref="B1:J1"/>
    <mergeCell ref="P4:Q4"/>
    <mergeCell ref="S4:T4"/>
    <mergeCell ref="R3:R5"/>
    <mergeCell ref="I2:I3"/>
    <mergeCell ref="J2:J3"/>
    <mergeCell ref="K2:K3"/>
    <mergeCell ref="U4:V4"/>
    <mergeCell ref="K4:K5"/>
    <mergeCell ref="N4:O4"/>
    <mergeCell ref="W3:W5"/>
    <mergeCell ref="J4:J5"/>
    <mergeCell ref="G4:G5"/>
    <mergeCell ref="H4:H5"/>
    <mergeCell ref="G2:H3"/>
    <mergeCell ref="F2:F3"/>
    <mergeCell ref="L2:L5"/>
    <mergeCell ref="M2:M3"/>
    <mergeCell ref="M4:M5"/>
    <mergeCell ref="M13:M14"/>
    <mergeCell ref="L91:L94"/>
    <mergeCell ref="M91:M92"/>
    <mergeCell ref="M93:M94"/>
    <mergeCell ref="N91:X91"/>
    <mergeCell ref="N92:Q92"/>
    <mergeCell ref="A2:A5"/>
    <mergeCell ref="B2:B3"/>
    <mergeCell ref="C2:C3"/>
    <mergeCell ref="D2:D3"/>
    <mergeCell ref="E2:E5"/>
    <mergeCell ref="A91:A94"/>
    <mergeCell ref="B91:B92"/>
    <mergeCell ref="C91:C92"/>
    <mergeCell ref="D91:D92"/>
    <mergeCell ref="E91:E94"/>
    <mergeCell ref="B93:B94"/>
    <mergeCell ref="C93:C94"/>
    <mergeCell ref="D93:D94"/>
    <mergeCell ref="B4:B5"/>
    <mergeCell ref="C4:C5"/>
    <mergeCell ref="D4:D5"/>
    <mergeCell ref="B12:J12"/>
    <mergeCell ref="A26:A29"/>
    <mergeCell ref="B26:B27"/>
    <mergeCell ref="F91:F92"/>
    <mergeCell ref="G91:H92"/>
    <mergeCell ref="I91:I92"/>
    <mergeCell ref="J91:J92"/>
    <mergeCell ref="K91:K92"/>
    <mergeCell ref="G93:G94"/>
    <mergeCell ref="H93:H94"/>
    <mergeCell ref="J93:J94"/>
    <mergeCell ref="K93:K94"/>
    <mergeCell ref="M15:M16"/>
    <mergeCell ref="N12:W12"/>
    <mergeCell ref="A13:A16"/>
    <mergeCell ref="B13:B14"/>
    <mergeCell ref="C13:C14"/>
    <mergeCell ref="D13:D14"/>
    <mergeCell ref="E13:E16"/>
    <mergeCell ref="F13:F14"/>
    <mergeCell ref="G13:H14"/>
    <mergeCell ref="I13:I14"/>
    <mergeCell ref="J13:J14"/>
    <mergeCell ref="K13:K14"/>
    <mergeCell ref="B15:B16"/>
    <mergeCell ref="C15:C16"/>
    <mergeCell ref="D15:D16"/>
    <mergeCell ref="G15:G16"/>
    <mergeCell ref="H15:H16"/>
    <mergeCell ref="J15:J16"/>
    <mergeCell ref="K15:K16"/>
    <mergeCell ref="R14:R16"/>
    <mergeCell ref="W14:W16"/>
    <mergeCell ref="P15:Q15"/>
    <mergeCell ref="S15:T15"/>
    <mergeCell ref="U15:V15"/>
    <mergeCell ref="N15:O15"/>
    <mergeCell ref="R27:R29"/>
    <mergeCell ref="W27:W29"/>
    <mergeCell ref="P28:Q28"/>
    <mergeCell ref="S28:T28"/>
    <mergeCell ref="U28:V28"/>
    <mergeCell ref="B37:J37"/>
    <mergeCell ref="N37:W37"/>
    <mergeCell ref="L26:L29"/>
    <mergeCell ref="M26:M27"/>
    <mergeCell ref="M28:M29"/>
    <mergeCell ref="I26:I27"/>
    <mergeCell ref="J26:J27"/>
    <mergeCell ref="K26:K27"/>
    <mergeCell ref="B28:B29"/>
    <mergeCell ref="C28:C29"/>
    <mergeCell ref="D28:D29"/>
    <mergeCell ref="G28:G29"/>
    <mergeCell ref="H28:H29"/>
    <mergeCell ref="J28:J29"/>
    <mergeCell ref="K28:K29"/>
    <mergeCell ref="N26:X26"/>
    <mergeCell ref="N27:Q27"/>
    <mergeCell ref="S27:V27"/>
    <mergeCell ref="X27:X29"/>
    <mergeCell ref="N28:O28"/>
    <mergeCell ref="C26:C27"/>
    <mergeCell ref="D26:D27"/>
    <mergeCell ref="E26:E29"/>
    <mergeCell ref="F26:F27"/>
    <mergeCell ref="A38:A41"/>
    <mergeCell ref="B38:B39"/>
    <mergeCell ref="C38:C39"/>
    <mergeCell ref="D38:D39"/>
    <mergeCell ref="E38:E41"/>
    <mergeCell ref="F38:F39"/>
    <mergeCell ref="G38:H39"/>
    <mergeCell ref="I38:I39"/>
    <mergeCell ref="J38:J39"/>
    <mergeCell ref="G26:H27"/>
    <mergeCell ref="B51:J51"/>
    <mergeCell ref="N51:W51"/>
    <mergeCell ref="L38:L41"/>
    <mergeCell ref="M38:M39"/>
    <mergeCell ref="M40:M41"/>
    <mergeCell ref="K38:K39"/>
    <mergeCell ref="B40:B41"/>
    <mergeCell ref="C40:C41"/>
    <mergeCell ref="D40:D41"/>
    <mergeCell ref="G40:G41"/>
    <mergeCell ref="H40:H41"/>
    <mergeCell ref="J40:J41"/>
    <mergeCell ref="K40:K41"/>
    <mergeCell ref="N40:O40"/>
    <mergeCell ref="N38:X38"/>
    <mergeCell ref="A52:A55"/>
    <mergeCell ref="B52:B53"/>
    <mergeCell ref="C52:C53"/>
    <mergeCell ref="D52:D53"/>
    <mergeCell ref="E52:E55"/>
    <mergeCell ref="F52:F53"/>
    <mergeCell ref="G52:H53"/>
    <mergeCell ref="I52:I53"/>
    <mergeCell ref="J52:J53"/>
    <mergeCell ref="B63:J63"/>
    <mergeCell ref="N63:W63"/>
    <mergeCell ref="L52:L55"/>
    <mergeCell ref="M52:M53"/>
    <mergeCell ref="K52:K53"/>
    <mergeCell ref="B54:B55"/>
    <mergeCell ref="C54:C55"/>
    <mergeCell ref="D54:D55"/>
    <mergeCell ref="G54:G55"/>
    <mergeCell ref="H54:H55"/>
    <mergeCell ref="J54:J55"/>
    <mergeCell ref="K54:K55"/>
    <mergeCell ref="N54:O54"/>
    <mergeCell ref="M54:M55"/>
    <mergeCell ref="A64:A67"/>
    <mergeCell ref="B64:B65"/>
    <mergeCell ref="C64:C65"/>
    <mergeCell ref="D64:D65"/>
    <mergeCell ref="E64:E67"/>
    <mergeCell ref="F64:F65"/>
    <mergeCell ref="G64:H65"/>
    <mergeCell ref="I64:I65"/>
    <mergeCell ref="J64:J65"/>
    <mergeCell ref="K64:K65"/>
    <mergeCell ref="B66:B67"/>
    <mergeCell ref="C66:C67"/>
    <mergeCell ref="D66:D67"/>
    <mergeCell ref="G66:G67"/>
    <mergeCell ref="H66:H67"/>
    <mergeCell ref="J66:J67"/>
    <mergeCell ref="K66:K67"/>
    <mergeCell ref="N66:O66"/>
    <mergeCell ref="L64:L67"/>
    <mergeCell ref="M64:M65"/>
    <mergeCell ref="M66:M67"/>
    <mergeCell ref="N64:X64"/>
    <mergeCell ref="N65:Q65"/>
    <mergeCell ref="S65:V65"/>
    <mergeCell ref="X65:X67"/>
    <mergeCell ref="A78:A81"/>
    <mergeCell ref="B78:B79"/>
    <mergeCell ref="C78:C79"/>
    <mergeCell ref="D78:D79"/>
    <mergeCell ref="E78:E81"/>
    <mergeCell ref="F78:F79"/>
    <mergeCell ref="G78:H79"/>
    <mergeCell ref="I78:I79"/>
    <mergeCell ref="J78:J79"/>
    <mergeCell ref="B80:B81"/>
    <mergeCell ref="C80:C81"/>
    <mergeCell ref="D80:D81"/>
    <mergeCell ref="B77:J77"/>
    <mergeCell ref="N77:W77"/>
    <mergeCell ref="K78:K79"/>
    <mergeCell ref="B90:J90"/>
    <mergeCell ref="N90:W90"/>
    <mergeCell ref="G80:G81"/>
    <mergeCell ref="H80:H81"/>
    <mergeCell ref="J80:J81"/>
    <mergeCell ref="K80:K81"/>
    <mergeCell ref="N80:O80"/>
    <mergeCell ref="L78:L81"/>
    <mergeCell ref="M78:M79"/>
    <mergeCell ref="M80:M81"/>
    <mergeCell ref="R79:R81"/>
    <mergeCell ref="N13:X13"/>
    <mergeCell ref="N14:Q14"/>
    <mergeCell ref="S14:V14"/>
    <mergeCell ref="X14:X16"/>
    <mergeCell ref="N2:X2"/>
    <mergeCell ref="N3:Q3"/>
    <mergeCell ref="S3:V3"/>
    <mergeCell ref="X3:X5"/>
    <mergeCell ref="W79:W81"/>
    <mergeCell ref="P80:Q80"/>
    <mergeCell ref="S80:T80"/>
    <mergeCell ref="U80:V80"/>
    <mergeCell ref="R65:R67"/>
    <mergeCell ref="W65:W67"/>
    <mergeCell ref="P66:Q66"/>
    <mergeCell ref="S66:T66"/>
    <mergeCell ref="U66:V66"/>
    <mergeCell ref="R53:R55"/>
    <mergeCell ref="W53:W55"/>
    <mergeCell ref="P54:Q54"/>
    <mergeCell ref="S54:T54"/>
    <mergeCell ref="U54:V54"/>
    <mergeCell ref="R39:R41"/>
    <mergeCell ref="W39:W41"/>
    <mergeCell ref="S92:V92"/>
    <mergeCell ref="X92:X94"/>
    <mergeCell ref="N78:X78"/>
    <mergeCell ref="N79:Q79"/>
    <mergeCell ref="S79:V79"/>
    <mergeCell ref="X79:X81"/>
    <mergeCell ref="N39:Q39"/>
    <mergeCell ref="S39:V39"/>
    <mergeCell ref="X39:X41"/>
    <mergeCell ref="N52:X52"/>
    <mergeCell ref="N53:Q53"/>
    <mergeCell ref="S53:V53"/>
    <mergeCell ref="X53:X55"/>
    <mergeCell ref="P40:Q40"/>
    <mergeCell ref="S40:T40"/>
    <mergeCell ref="U40:V40"/>
    <mergeCell ref="R92:R94"/>
    <mergeCell ref="W92:W94"/>
    <mergeCell ref="P93:Q93"/>
    <mergeCell ref="S93:T93"/>
    <mergeCell ref="U93:V93"/>
    <mergeCell ref="N93:O93"/>
  </mergeCells>
  <printOptions horizontalCentered="1" verticalCentered="1"/>
  <pageMargins left="0.11811023622047245" right="0.11811023622047245" top="0.35433070866141736" bottom="0.15748031496062992" header="0.11811023622047245" footer="0.11811023622047245"/>
  <pageSetup paperSize="9" scale="64" orientation="landscape" r:id="rId1"/>
  <rowBreaks count="8" manualBreakCount="8">
    <brk id="11" min="3" max="23" man="1"/>
    <brk id="24" min="3" max="23" man="1"/>
    <brk id="36" min="3" max="23" man="1"/>
    <brk id="50" min="3" max="23" man="1"/>
    <brk id="62" min="3" max="23" man="1"/>
    <brk id="76" min="3" max="23" man="1"/>
    <brk id="89" min="3" max="23" man="1"/>
    <brk id="102" max="21" man="1"/>
  </rowBreaks>
  <colBreaks count="1" manualBreakCount="1">
    <brk id="11" max="10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P61"/>
  <sheetViews>
    <sheetView rightToLeft="1" view="pageBreakPreview" topLeftCell="B1" zoomScale="86" zoomScaleNormal="86" zoomScaleSheetLayoutView="86" workbookViewId="0">
      <selection activeCell="A11" sqref="A11"/>
    </sheetView>
  </sheetViews>
  <sheetFormatPr defaultRowHeight="15"/>
  <cols>
    <col min="1" max="1" width="131.5703125" style="717" customWidth="1"/>
    <col min="2" max="2" width="4.42578125" customWidth="1"/>
    <col min="3" max="3" width="43.42578125" customWidth="1"/>
    <col min="4" max="4" width="39.42578125" customWidth="1"/>
    <col min="5" max="5" width="50.28515625" customWidth="1"/>
    <col min="11" max="11" width="10.28515625" customWidth="1"/>
    <col min="14" max="14" width="11.28515625" customWidth="1"/>
  </cols>
  <sheetData>
    <row r="1" spans="1:16" s="1" customFormat="1" ht="29.25" customHeight="1">
      <c r="A1" s="736" t="s">
        <v>1007</v>
      </c>
      <c r="B1" s="476">
        <v>71</v>
      </c>
      <c r="C1" s="119"/>
      <c r="D1" s="119"/>
      <c r="E1" s="119"/>
      <c r="F1" s="119"/>
      <c r="G1" s="119"/>
      <c r="H1" s="119"/>
      <c r="I1" s="119"/>
      <c r="J1" s="119"/>
      <c r="K1" s="119"/>
      <c r="L1" s="119"/>
      <c r="M1" s="119"/>
      <c r="N1" s="119"/>
    </row>
    <row r="2" spans="1:16" s="23" customFormat="1" ht="121.5" customHeight="1">
      <c r="A2" s="718" t="s">
        <v>939</v>
      </c>
      <c r="B2" s="124"/>
      <c r="C2" s="124"/>
      <c r="D2" s="124"/>
      <c r="E2" s="124"/>
      <c r="F2" s="124"/>
      <c r="G2" s="124"/>
      <c r="H2" s="124"/>
      <c r="I2" s="124"/>
      <c r="J2" s="124"/>
      <c r="K2" s="124"/>
      <c r="L2" s="124"/>
      <c r="M2" s="124"/>
      <c r="N2" s="124"/>
    </row>
    <row r="3" spans="1:16" s="23" customFormat="1" ht="35.25" customHeight="1">
      <c r="A3" s="719" t="s">
        <v>963</v>
      </c>
      <c r="B3" s="126"/>
      <c r="C3" s="126"/>
      <c r="D3" s="126"/>
      <c r="E3" s="126"/>
      <c r="F3" s="126"/>
      <c r="G3" s="126"/>
      <c r="H3" s="126"/>
      <c r="I3" s="126"/>
      <c r="J3" s="126"/>
      <c r="K3" s="126"/>
      <c r="L3" s="126"/>
      <c r="M3" s="126"/>
      <c r="N3" s="126"/>
      <c r="O3" s="125"/>
      <c r="P3" s="125"/>
    </row>
    <row r="4" spans="1:16" s="23" customFormat="1" ht="30.75" customHeight="1">
      <c r="A4" s="720" t="s">
        <v>964</v>
      </c>
      <c r="B4" s="126"/>
      <c r="C4" s="126"/>
      <c r="D4" s="126"/>
      <c r="E4" s="126"/>
      <c r="F4" s="126"/>
      <c r="G4" s="126"/>
      <c r="H4" s="126"/>
      <c r="I4" s="126"/>
      <c r="J4" s="126"/>
      <c r="K4" s="126"/>
      <c r="L4" s="126"/>
      <c r="M4" s="126"/>
      <c r="N4" s="126"/>
      <c r="O4" s="125"/>
      <c r="P4" s="125"/>
    </row>
    <row r="5" spans="1:16" s="23" customFormat="1" ht="331.5" customHeight="1">
      <c r="A5" s="719"/>
      <c r="B5" s="126"/>
      <c r="C5" s="126"/>
      <c r="D5" s="126"/>
      <c r="E5" s="126"/>
      <c r="F5" s="126"/>
      <c r="G5" s="126"/>
      <c r="H5" s="126"/>
      <c r="I5" s="126"/>
      <c r="J5" s="126"/>
      <c r="K5" s="126"/>
      <c r="L5" s="126"/>
      <c r="M5" s="126"/>
      <c r="N5" s="126"/>
      <c r="O5" s="125"/>
      <c r="P5" s="125"/>
    </row>
    <row r="6" spans="1:16" s="485" customFormat="1" ht="27.75" customHeight="1">
      <c r="A6" s="719"/>
      <c r="B6" s="483"/>
      <c r="C6" s="483"/>
      <c r="D6" s="483"/>
      <c r="E6" s="483"/>
      <c r="F6" s="483"/>
      <c r="G6" s="483"/>
      <c r="H6" s="483"/>
      <c r="I6" s="483"/>
      <c r="J6" s="483"/>
      <c r="K6" s="483"/>
      <c r="L6" s="483"/>
      <c r="M6" s="483"/>
      <c r="N6" s="483"/>
      <c r="O6" s="484"/>
      <c r="P6" s="484"/>
    </row>
    <row r="7" spans="1:16" s="29" customFormat="1" ht="39" customHeight="1">
      <c r="A7" s="720" t="s">
        <v>965</v>
      </c>
      <c r="B7" s="477">
        <v>72</v>
      </c>
      <c r="C7" s="478"/>
      <c r="D7" s="478"/>
      <c r="E7" s="478"/>
      <c r="F7" s="478"/>
      <c r="G7" s="478"/>
      <c r="H7" s="478"/>
      <c r="I7" s="478"/>
      <c r="J7" s="478"/>
      <c r="K7" s="478"/>
      <c r="L7" s="478"/>
      <c r="M7" s="478"/>
      <c r="N7" s="478"/>
      <c r="O7" s="479"/>
      <c r="P7" s="479"/>
    </row>
    <row r="8" spans="1:16" s="1" customFormat="1" ht="31.5" customHeight="1">
      <c r="A8" s="721" t="s">
        <v>966</v>
      </c>
      <c r="B8" s="73"/>
    </row>
    <row r="9" spans="1:16" s="1" customFormat="1" ht="63.75" customHeight="1">
      <c r="A9" s="718" t="s">
        <v>802</v>
      </c>
      <c r="B9" s="124"/>
    </row>
    <row r="10" spans="1:16" s="1" customFormat="1" ht="33" customHeight="1">
      <c r="A10" s="721" t="s">
        <v>967</v>
      </c>
      <c r="B10" s="124"/>
    </row>
    <row r="11" spans="1:16" s="1" customFormat="1" ht="134.25" customHeight="1">
      <c r="A11" s="718" t="s">
        <v>803</v>
      </c>
      <c r="B11" s="124"/>
    </row>
    <row r="12" spans="1:16" s="1" customFormat="1" ht="33.75" customHeight="1">
      <c r="A12" s="721" t="s">
        <v>968</v>
      </c>
      <c r="B12" s="120"/>
      <c r="C12" s="120"/>
      <c r="D12" s="120"/>
      <c r="E12" s="120"/>
      <c r="F12" s="120"/>
      <c r="G12" s="120"/>
      <c r="H12" s="120"/>
      <c r="I12" s="120"/>
      <c r="J12" s="120"/>
      <c r="K12" s="120"/>
      <c r="L12" s="120"/>
      <c r="M12" s="120"/>
      <c r="N12" s="120"/>
      <c r="O12" s="10"/>
      <c r="P12" s="10"/>
    </row>
    <row r="13" spans="1:16" s="23" customFormat="1" ht="60" customHeight="1">
      <c r="A13" s="718" t="s">
        <v>804</v>
      </c>
      <c r="B13" s="124"/>
      <c r="C13" s="124"/>
      <c r="D13" s="124"/>
      <c r="E13" s="124"/>
      <c r="F13" s="124"/>
      <c r="G13" s="124"/>
      <c r="H13" s="124"/>
      <c r="I13" s="124"/>
      <c r="J13" s="124"/>
      <c r="K13" s="124"/>
      <c r="L13" s="124"/>
      <c r="M13" s="124"/>
      <c r="N13" s="124"/>
      <c r="O13" s="125"/>
      <c r="P13" s="125"/>
    </row>
    <row r="14" spans="1:16" s="1" customFormat="1" ht="36" customHeight="1">
      <c r="A14" s="722" t="s">
        <v>969</v>
      </c>
      <c r="B14" s="476">
        <v>73</v>
      </c>
      <c r="C14" s="121"/>
      <c r="D14" s="121"/>
      <c r="E14" s="121"/>
      <c r="F14" s="121"/>
      <c r="G14" s="121"/>
      <c r="H14" s="121"/>
      <c r="I14" s="121"/>
      <c r="J14" s="121"/>
      <c r="K14" s="121"/>
      <c r="L14" s="121"/>
      <c r="M14" s="121"/>
      <c r="N14" s="121"/>
      <c r="O14" s="10"/>
      <c r="P14" s="10"/>
    </row>
    <row r="15" spans="1:16" s="1" customFormat="1" ht="166.5" customHeight="1">
      <c r="A15" s="718" t="s">
        <v>805</v>
      </c>
      <c r="B15" s="122"/>
      <c r="C15" s="122"/>
      <c r="D15" s="122"/>
      <c r="E15" s="122"/>
      <c r="F15" s="122"/>
      <c r="G15" s="122"/>
      <c r="H15" s="122"/>
      <c r="I15" s="122"/>
      <c r="J15" s="122"/>
      <c r="K15" s="122"/>
      <c r="L15" s="122"/>
      <c r="M15" s="122"/>
      <c r="N15" s="122"/>
      <c r="O15" s="10"/>
      <c r="P15" s="10"/>
    </row>
    <row r="16" spans="1:16" s="1" customFormat="1" ht="32.25" customHeight="1">
      <c r="A16" s="722" t="s">
        <v>970</v>
      </c>
      <c r="B16" s="122"/>
      <c r="C16" s="122"/>
      <c r="D16" s="122"/>
      <c r="E16" s="122"/>
      <c r="F16" s="122"/>
      <c r="G16" s="122"/>
      <c r="H16" s="122"/>
      <c r="I16" s="122"/>
      <c r="J16" s="122"/>
      <c r="K16" s="122"/>
      <c r="L16" s="122"/>
      <c r="M16" s="122"/>
      <c r="N16" s="122"/>
      <c r="O16" s="10"/>
      <c r="P16" s="10"/>
    </row>
    <row r="17" spans="1:16" s="1" customFormat="1" ht="89.25" customHeight="1">
      <c r="A17" s="718" t="s">
        <v>806</v>
      </c>
      <c r="B17" s="122"/>
      <c r="C17" s="122"/>
      <c r="D17" s="122"/>
      <c r="E17" s="122"/>
      <c r="F17" s="122"/>
      <c r="G17" s="122"/>
      <c r="H17" s="122"/>
      <c r="I17" s="122"/>
      <c r="J17" s="122"/>
      <c r="K17" s="122"/>
      <c r="L17" s="122"/>
      <c r="M17" s="122"/>
      <c r="N17" s="122"/>
      <c r="O17" s="10"/>
      <c r="P17" s="10"/>
    </row>
    <row r="18" spans="1:16" s="1" customFormat="1" ht="34.5" customHeight="1">
      <c r="A18" s="722" t="s">
        <v>971</v>
      </c>
      <c r="B18" s="476">
        <v>74</v>
      </c>
      <c r="C18" s="121"/>
      <c r="D18" s="121"/>
      <c r="E18" s="121"/>
      <c r="F18" s="121"/>
      <c r="G18" s="121"/>
      <c r="H18" s="121"/>
      <c r="I18" s="121"/>
      <c r="J18" s="121"/>
      <c r="K18" s="121"/>
      <c r="L18" s="121"/>
      <c r="M18" s="121"/>
      <c r="N18" s="121"/>
    </row>
    <row r="19" spans="1:16" s="1" customFormat="1" ht="153" customHeight="1">
      <c r="A19" s="723" t="s">
        <v>808</v>
      </c>
      <c r="B19" s="122"/>
      <c r="C19" s="122"/>
      <c r="D19" s="122"/>
      <c r="E19" s="122"/>
      <c r="F19" s="122"/>
      <c r="G19" s="122"/>
      <c r="H19" s="122"/>
      <c r="I19" s="122"/>
      <c r="J19" s="122"/>
      <c r="K19" s="122"/>
      <c r="L19" s="122"/>
      <c r="M19" s="122"/>
      <c r="N19" s="122"/>
      <c r="O19" s="10"/>
      <c r="P19" s="10"/>
    </row>
    <row r="20" spans="1:16" s="1" customFormat="1" ht="24.95" customHeight="1">
      <c r="A20" s="722" t="s">
        <v>972</v>
      </c>
      <c r="B20" s="121"/>
      <c r="C20" s="121"/>
      <c r="D20" s="121"/>
      <c r="E20" s="121"/>
      <c r="F20" s="121"/>
      <c r="G20" s="121"/>
      <c r="H20" s="121"/>
      <c r="I20" s="121"/>
      <c r="J20" s="121"/>
      <c r="K20" s="121"/>
      <c r="L20" s="121"/>
      <c r="M20" s="121"/>
      <c r="N20" s="121"/>
    </row>
    <row r="21" spans="1:16" s="1" customFormat="1" ht="54" customHeight="1">
      <c r="A21" s="718" t="s">
        <v>807</v>
      </c>
      <c r="B21" s="99"/>
      <c r="C21" s="99"/>
      <c r="D21" s="99"/>
      <c r="E21" s="99"/>
      <c r="F21" s="99"/>
      <c r="G21" s="99"/>
      <c r="H21" s="99"/>
      <c r="I21" s="99"/>
      <c r="J21" s="99"/>
      <c r="K21" s="99"/>
      <c r="L21" s="99"/>
      <c r="M21" s="99"/>
      <c r="N21" s="99"/>
    </row>
    <row r="22" spans="1:16" s="1" customFormat="1" ht="28.5" customHeight="1">
      <c r="A22" s="722" t="s">
        <v>973</v>
      </c>
      <c r="B22" s="121"/>
      <c r="C22" s="121"/>
      <c r="D22" s="121"/>
      <c r="E22" s="121"/>
      <c r="F22" s="121"/>
      <c r="G22" s="121"/>
      <c r="H22" s="121"/>
      <c r="I22" s="121"/>
      <c r="J22" s="121"/>
      <c r="K22" s="121"/>
      <c r="L22" s="121"/>
      <c r="M22" s="121"/>
      <c r="N22" s="121"/>
    </row>
    <row r="23" spans="1:16" s="1" customFormat="1" ht="29.25" customHeight="1">
      <c r="A23" s="722" t="s">
        <v>974</v>
      </c>
      <c r="B23" s="123"/>
      <c r="C23" s="123"/>
      <c r="D23" s="123"/>
      <c r="E23" s="123"/>
      <c r="F23" s="123"/>
      <c r="G23" s="123"/>
      <c r="H23" s="123"/>
      <c r="I23" s="123"/>
      <c r="J23" s="123"/>
      <c r="K23" s="123"/>
      <c r="L23" s="123"/>
      <c r="M23" s="123"/>
      <c r="N23" s="123"/>
    </row>
    <row r="24" spans="1:16" s="1" customFormat="1" ht="29.25" customHeight="1">
      <c r="A24" s="722" t="s">
        <v>975</v>
      </c>
      <c r="B24" s="123"/>
      <c r="C24" s="123"/>
      <c r="D24" s="123"/>
      <c r="E24" s="123"/>
      <c r="F24" s="123"/>
      <c r="G24" s="123"/>
      <c r="H24" s="123"/>
      <c r="I24" s="123"/>
      <c r="J24" s="123"/>
      <c r="K24" s="123"/>
      <c r="L24" s="123"/>
      <c r="M24" s="123"/>
      <c r="N24" s="123"/>
    </row>
    <row r="25" spans="1:16" s="1" customFormat="1" ht="24.95" customHeight="1">
      <c r="A25" s="722" t="s">
        <v>976</v>
      </c>
      <c r="B25" s="123"/>
      <c r="C25" s="123"/>
      <c r="D25" s="123"/>
      <c r="E25" s="123"/>
      <c r="F25" s="123"/>
      <c r="G25" s="123"/>
      <c r="H25" s="123"/>
      <c r="I25" s="123"/>
      <c r="J25" s="123"/>
      <c r="K25" s="123"/>
      <c r="L25" s="123"/>
      <c r="M25" s="123"/>
      <c r="N25" s="123"/>
    </row>
    <row r="26" spans="1:16" s="1" customFormat="1" ht="33.75" customHeight="1">
      <c r="A26" s="722" t="s">
        <v>977</v>
      </c>
      <c r="B26" s="123"/>
      <c r="C26" s="123"/>
      <c r="D26" s="123"/>
      <c r="E26" s="123"/>
      <c r="F26" s="123"/>
      <c r="G26" s="123"/>
      <c r="H26" s="123"/>
      <c r="I26" s="123"/>
      <c r="J26" s="123"/>
      <c r="K26" s="123"/>
      <c r="L26" s="123"/>
      <c r="M26" s="123"/>
      <c r="N26" s="123"/>
    </row>
    <row r="27" spans="1:16" s="1" customFormat="1" ht="28.5" customHeight="1">
      <c r="A27" s="722" t="s">
        <v>978</v>
      </c>
      <c r="B27" s="123"/>
      <c r="C27" s="123"/>
      <c r="D27" s="123"/>
      <c r="E27" s="123"/>
      <c r="F27" s="123"/>
      <c r="G27" s="123"/>
      <c r="H27" s="123"/>
      <c r="I27" s="123"/>
      <c r="J27" s="123"/>
      <c r="K27" s="123"/>
      <c r="L27" s="123"/>
      <c r="M27" s="123"/>
      <c r="N27" s="123"/>
    </row>
    <row r="28" spans="1:16" s="1" customFormat="1" ht="28.5" customHeight="1">
      <c r="A28" s="722" t="s">
        <v>979</v>
      </c>
      <c r="B28" s="123"/>
      <c r="C28" s="123"/>
      <c r="D28" s="123"/>
      <c r="E28" s="123"/>
      <c r="F28" s="123"/>
      <c r="G28" s="123"/>
      <c r="H28" s="123"/>
      <c r="I28" s="123"/>
      <c r="J28" s="123"/>
      <c r="K28" s="123"/>
      <c r="L28" s="123"/>
      <c r="M28" s="123"/>
      <c r="N28" s="123"/>
    </row>
    <row r="29" spans="1:16" s="1" customFormat="1" ht="35.25" customHeight="1">
      <c r="A29" s="724"/>
      <c r="B29" s="146"/>
      <c r="C29" s="1195"/>
      <c r="D29" s="1195"/>
      <c r="E29" s="1195"/>
      <c r="F29" s="123"/>
      <c r="G29" s="123"/>
      <c r="H29" s="123"/>
      <c r="I29" s="123"/>
      <c r="J29" s="123"/>
      <c r="K29" s="123"/>
      <c r="L29" s="123"/>
      <c r="M29" s="123"/>
      <c r="N29" s="123"/>
    </row>
    <row r="30" spans="1:16" ht="28.5">
      <c r="A30" s="725"/>
      <c r="B30" s="73"/>
      <c r="C30" s="1195"/>
      <c r="D30" s="1195"/>
      <c r="E30" s="1195"/>
    </row>
    <row r="31" spans="1:16" s="1" customFormat="1" ht="23.25">
      <c r="A31" s="720"/>
      <c r="B31" s="73"/>
      <c r="C31" s="1196"/>
      <c r="D31" s="1196"/>
      <c r="E31" s="1196"/>
    </row>
    <row r="32" spans="1:16" s="1" customFormat="1" ht="24.75">
      <c r="A32" s="726"/>
      <c r="B32" s="73"/>
      <c r="C32" s="148"/>
      <c r="D32" s="145"/>
      <c r="E32" s="145"/>
    </row>
    <row r="33" spans="1:5" ht="24.75">
      <c r="A33" s="726"/>
      <c r="B33" s="120"/>
      <c r="C33" s="145"/>
      <c r="E33" s="145"/>
    </row>
    <row r="34" spans="1:5" ht="36.75">
      <c r="A34" s="727"/>
      <c r="B34" s="121"/>
      <c r="C34" s="1197"/>
      <c r="D34" s="1197"/>
      <c r="E34" s="1197"/>
    </row>
    <row r="35" spans="1:5" ht="24.75">
      <c r="A35" s="727"/>
      <c r="B35" s="73"/>
      <c r="C35" s="132"/>
    </row>
    <row r="36" spans="1:5" ht="24.75">
      <c r="A36" s="727"/>
      <c r="B36" s="121"/>
      <c r="C36" s="132"/>
    </row>
    <row r="37" spans="1:5" ht="28.5">
      <c r="A37" s="725"/>
      <c r="C37" s="1198"/>
      <c r="D37" s="1198"/>
      <c r="E37" s="1198"/>
    </row>
    <row r="38" spans="1:5" ht="21">
      <c r="A38" s="728"/>
    </row>
    <row r="39" spans="1:5" ht="21">
      <c r="A39" s="728"/>
    </row>
    <row r="40" spans="1:5" ht="36.75" customHeight="1">
      <c r="A40" s="480"/>
    </row>
    <row r="44" spans="1:5" ht="55.5" customHeight="1">
      <c r="C44" s="1193"/>
      <c r="D44" s="1193"/>
      <c r="E44" s="1193"/>
    </row>
    <row r="45" spans="1:5" ht="23.25">
      <c r="C45" s="101"/>
      <c r="E45" s="101"/>
    </row>
    <row r="46" spans="1:5" ht="19.5">
      <c r="C46" s="1194"/>
      <c r="D46" s="1194"/>
      <c r="E46" s="1194"/>
    </row>
    <row r="47" spans="1:5" ht="30" customHeight="1">
      <c r="C47" s="144"/>
      <c r="D47" s="144"/>
      <c r="E47" s="144"/>
    </row>
    <row r="48" spans="1:5" ht="31.5" customHeight="1">
      <c r="C48" s="144"/>
      <c r="D48" s="144"/>
      <c r="E48" s="144"/>
    </row>
    <row r="49" spans="1:5" ht="32.25" customHeight="1">
      <c r="C49" s="147"/>
      <c r="D49" s="144"/>
      <c r="E49" s="147"/>
    </row>
    <row r="51" spans="1:5" ht="33.75" customHeight="1">
      <c r="A51" s="481"/>
    </row>
    <row r="52" spans="1:5" ht="23.25">
      <c r="A52" s="482"/>
    </row>
    <row r="53" spans="1:5" ht="23.25">
      <c r="A53" s="482"/>
    </row>
    <row r="54" spans="1:5" ht="21">
      <c r="A54" s="729"/>
    </row>
    <row r="55" spans="1:5" ht="21">
      <c r="A55" s="730"/>
    </row>
    <row r="56" spans="1:5" ht="21">
      <c r="A56" s="730"/>
    </row>
    <row r="57" spans="1:5" ht="21">
      <c r="A57" s="730"/>
    </row>
    <row r="58" spans="1:5" ht="21">
      <c r="A58" s="730"/>
    </row>
    <row r="59" spans="1:5" ht="21">
      <c r="A59" s="730"/>
    </row>
    <row r="60" spans="1:5" ht="21">
      <c r="A60" s="730"/>
    </row>
    <row r="61" spans="1:5" ht="21">
      <c r="A61" s="730"/>
    </row>
  </sheetData>
  <mergeCells count="7">
    <mergeCell ref="C44:E44"/>
    <mergeCell ref="C46:E46"/>
    <mergeCell ref="C29:E29"/>
    <mergeCell ref="C30:E30"/>
    <mergeCell ref="C31:E31"/>
    <mergeCell ref="C34:E34"/>
    <mergeCell ref="C37:E37"/>
  </mergeCells>
  <printOptions horizontalCentered="1" verticalCentered="1"/>
  <pageMargins left="0.23622047244094491" right="0.23622047244094491" top="0.55118110236220474" bottom="0.19685039370078741" header="0.11811023622047245" footer="0.11811023622047245"/>
  <pageSetup paperSize="9" scale="95" orientation="landscape" r:id="rId1"/>
  <rowBreaks count="5" manualBreakCount="5">
    <brk id="6" max="1" man="1"/>
    <brk id="13" max="1" man="1"/>
    <brk id="17" max="16383" man="1"/>
    <brk id="28" max="1" man="1"/>
    <brk id="50" max="1" man="1"/>
  </rowBreaks>
  <colBreaks count="1" manualBreakCount="1">
    <brk id="2" max="5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O29"/>
  <sheetViews>
    <sheetView rightToLeft="1" view="pageBreakPreview" zoomScale="77" zoomScaleNormal="89" zoomScaleSheetLayoutView="77" workbookViewId="0">
      <selection activeCell="A6" sqref="A6"/>
    </sheetView>
  </sheetViews>
  <sheetFormatPr defaultRowHeight="15"/>
  <cols>
    <col min="1" max="1" width="139.42578125" style="717" customWidth="1"/>
    <col min="2" max="2" width="4.85546875" style="1" customWidth="1"/>
    <col min="3" max="13" width="9" style="1"/>
    <col min="14" max="14" width="30" style="1" customWidth="1"/>
  </cols>
  <sheetData>
    <row r="1" spans="1:15" s="1" customFormat="1" ht="31.5" customHeight="1">
      <c r="A1" s="736" t="s">
        <v>1032</v>
      </c>
      <c r="B1" s="767">
        <v>75</v>
      </c>
      <c r="C1" s="119"/>
      <c r="D1" s="119"/>
      <c r="E1" s="119"/>
      <c r="F1" s="119"/>
      <c r="G1" s="119"/>
      <c r="H1" s="119"/>
      <c r="I1" s="119"/>
      <c r="J1" s="119"/>
      <c r="K1" s="119"/>
      <c r="L1" s="119"/>
      <c r="M1" s="119"/>
      <c r="N1" s="119"/>
    </row>
    <row r="2" spans="1:15" s="1" customFormat="1" ht="72" customHeight="1">
      <c r="A2" s="728" t="s">
        <v>989</v>
      </c>
    </row>
    <row r="3" spans="1:15" s="1" customFormat="1" ht="55.5" customHeight="1">
      <c r="A3" s="728" t="s">
        <v>990</v>
      </c>
      <c r="B3" s="11"/>
      <c r="C3" s="11"/>
      <c r="D3" s="11"/>
      <c r="E3" s="11"/>
      <c r="F3" s="11"/>
      <c r="G3" s="11"/>
      <c r="H3" s="11"/>
      <c r="I3" s="11"/>
      <c r="J3" s="11"/>
      <c r="K3" s="11"/>
      <c r="L3" s="11"/>
      <c r="M3" s="11"/>
      <c r="N3" s="11"/>
      <c r="O3" s="11"/>
    </row>
    <row r="4" spans="1:15" s="1" customFormat="1" ht="24.95" customHeight="1">
      <c r="A4" s="567" t="s">
        <v>991</v>
      </c>
      <c r="B4" s="128"/>
      <c r="C4" s="128"/>
      <c r="D4" s="128"/>
      <c r="E4" s="128"/>
      <c r="F4" s="128"/>
      <c r="G4" s="128"/>
      <c r="H4" s="128"/>
      <c r="I4" s="128"/>
      <c r="J4" s="128"/>
      <c r="K4" s="128"/>
      <c r="L4" s="128"/>
      <c r="M4" s="128"/>
      <c r="N4" s="128"/>
    </row>
    <row r="5" spans="1:15" s="1" customFormat="1" ht="24.95" customHeight="1">
      <c r="A5" s="567" t="s">
        <v>992</v>
      </c>
      <c r="B5" s="70"/>
      <c r="C5" s="70"/>
      <c r="D5" s="70"/>
      <c r="E5" s="70"/>
      <c r="F5" s="70"/>
      <c r="G5" s="70"/>
      <c r="H5" s="70"/>
      <c r="I5" s="70"/>
      <c r="J5" s="70"/>
      <c r="K5" s="70"/>
      <c r="L5" s="70"/>
      <c r="M5" s="70"/>
      <c r="N5" s="70"/>
    </row>
    <row r="6" spans="1:15" s="1" customFormat="1" ht="24.95" customHeight="1">
      <c r="A6" s="567" t="s">
        <v>993</v>
      </c>
      <c r="B6" s="70"/>
      <c r="C6" s="70"/>
      <c r="D6" s="70"/>
      <c r="E6" s="70"/>
      <c r="F6" s="70"/>
      <c r="G6" s="70"/>
      <c r="H6" s="70"/>
      <c r="I6" s="70"/>
      <c r="J6" s="70"/>
      <c r="K6" s="70"/>
      <c r="L6" s="70"/>
      <c r="M6" s="70"/>
      <c r="N6" s="70"/>
    </row>
    <row r="7" spans="1:15" s="1" customFormat="1" ht="24.95" customHeight="1">
      <c r="A7" s="567" t="s">
        <v>994</v>
      </c>
      <c r="B7" s="70"/>
      <c r="C7" s="70"/>
      <c r="D7" s="70"/>
      <c r="E7" s="70"/>
      <c r="F7" s="70"/>
      <c r="G7" s="70"/>
      <c r="H7" s="70"/>
      <c r="I7" s="70"/>
      <c r="J7" s="70"/>
      <c r="K7" s="70"/>
      <c r="L7" s="70"/>
      <c r="M7" s="70"/>
      <c r="N7" s="70"/>
    </row>
    <row r="8" spans="1:15" s="1" customFormat="1" ht="24.95" customHeight="1">
      <c r="A8" s="567" t="s">
        <v>995</v>
      </c>
      <c r="B8" s="70"/>
      <c r="C8" s="70"/>
      <c r="D8" s="70"/>
      <c r="E8" s="70"/>
      <c r="F8" s="70"/>
      <c r="G8" s="70"/>
      <c r="H8" s="70"/>
      <c r="I8" s="70"/>
      <c r="J8" s="70"/>
      <c r="K8" s="70"/>
      <c r="L8" s="70"/>
      <c r="M8" s="70"/>
      <c r="N8" s="70"/>
    </row>
    <row r="9" spans="1:15" s="1" customFormat="1" ht="24.95" customHeight="1">
      <c r="A9" s="567" t="s">
        <v>996</v>
      </c>
      <c r="B9" s="70"/>
      <c r="C9" s="70"/>
      <c r="D9" s="70"/>
      <c r="E9" s="70"/>
      <c r="F9" s="70"/>
      <c r="G9" s="70"/>
      <c r="H9" s="70"/>
      <c r="I9" s="70"/>
      <c r="J9" s="70"/>
      <c r="K9" s="70"/>
      <c r="L9" s="70"/>
      <c r="M9" s="70"/>
      <c r="N9" s="70"/>
    </row>
    <row r="10" spans="1:15" s="1" customFormat="1" ht="24.95" customHeight="1">
      <c r="A10" s="567" t="s">
        <v>997</v>
      </c>
      <c r="B10" s="70"/>
      <c r="C10" s="70"/>
      <c r="D10" s="70"/>
      <c r="E10" s="70"/>
      <c r="F10" s="70"/>
      <c r="G10" s="70"/>
      <c r="H10" s="70"/>
      <c r="I10" s="70"/>
      <c r="J10" s="70"/>
      <c r="K10" s="70"/>
      <c r="L10" s="70"/>
      <c r="M10" s="70"/>
      <c r="N10" s="70"/>
    </row>
    <row r="11" spans="1:15" s="1" customFormat="1" ht="24.95" customHeight="1">
      <c r="A11" s="567" t="s">
        <v>998</v>
      </c>
      <c r="B11" s="70"/>
      <c r="C11" s="70"/>
      <c r="D11" s="70"/>
      <c r="E11" s="70"/>
      <c r="F11" s="70"/>
      <c r="G11" s="70"/>
      <c r="H11" s="70"/>
      <c r="I11" s="70"/>
      <c r="J11" s="70"/>
      <c r="K11" s="70"/>
      <c r="L11" s="70"/>
      <c r="M11" s="70"/>
      <c r="N11" s="70"/>
    </row>
    <row r="12" spans="1:15" s="1" customFormat="1" ht="24.95" customHeight="1">
      <c r="A12" s="567" t="s">
        <v>999</v>
      </c>
      <c r="B12" s="70"/>
      <c r="C12" s="70"/>
      <c r="D12" s="70"/>
      <c r="E12" s="70"/>
      <c r="F12" s="70"/>
      <c r="G12" s="70"/>
      <c r="H12" s="70"/>
      <c r="I12" s="70"/>
      <c r="J12" s="70"/>
      <c r="K12" s="70"/>
      <c r="L12" s="70"/>
      <c r="M12" s="70"/>
      <c r="N12" s="70"/>
    </row>
    <row r="13" spans="1:15" s="1" customFormat="1" ht="24.95" customHeight="1">
      <c r="A13" s="567" t="s">
        <v>1000</v>
      </c>
      <c r="B13" s="70"/>
      <c r="C13" s="70"/>
      <c r="D13" s="70"/>
      <c r="E13" s="70"/>
      <c r="F13" s="70"/>
      <c r="G13" s="70"/>
      <c r="H13" s="70"/>
      <c r="I13" s="70"/>
      <c r="J13" s="70"/>
      <c r="K13" s="70"/>
      <c r="L13" s="70"/>
      <c r="M13" s="70"/>
      <c r="N13" s="70"/>
    </row>
    <row r="14" spans="1:15" s="1" customFormat="1" ht="24.95" customHeight="1">
      <c r="A14" s="567" t="s">
        <v>1001</v>
      </c>
      <c r="B14" s="70"/>
      <c r="C14" s="70"/>
      <c r="D14" s="70"/>
      <c r="E14" s="70"/>
      <c r="F14" s="70"/>
      <c r="G14" s="70"/>
      <c r="H14" s="70"/>
      <c r="I14" s="70"/>
      <c r="J14" s="70"/>
      <c r="K14" s="70"/>
      <c r="L14" s="70"/>
      <c r="M14" s="70"/>
      <c r="N14" s="70"/>
    </row>
    <row r="15" spans="1:15" s="1" customFormat="1" ht="24.95" customHeight="1">
      <c r="A15" s="567" t="s">
        <v>1002</v>
      </c>
      <c r="B15" s="70"/>
      <c r="C15" s="70"/>
      <c r="D15" s="70"/>
      <c r="E15" s="70"/>
      <c r="F15" s="70"/>
      <c r="G15" s="70"/>
      <c r="H15" s="70"/>
      <c r="I15" s="70"/>
      <c r="J15" s="70"/>
      <c r="K15" s="70"/>
      <c r="L15" s="70"/>
      <c r="M15" s="70"/>
      <c r="N15" s="70"/>
    </row>
    <row r="16" spans="1:15" s="1" customFormat="1" ht="54.75" customHeight="1">
      <c r="A16" s="567" t="s">
        <v>354</v>
      </c>
      <c r="B16" s="129"/>
      <c r="C16" s="129"/>
      <c r="D16" s="129"/>
      <c r="E16" s="129"/>
      <c r="F16" s="129"/>
      <c r="G16" s="129"/>
      <c r="H16" s="129"/>
      <c r="I16" s="129"/>
      <c r="J16" s="129"/>
      <c r="K16" s="129"/>
      <c r="L16" s="129"/>
      <c r="M16" s="129"/>
      <c r="N16" s="129"/>
    </row>
    <row r="17" spans="1:14" s="1" customFormat="1" ht="24.75" customHeight="1">
      <c r="A17" s="731" t="s">
        <v>1003</v>
      </c>
      <c r="B17" s="70"/>
      <c r="C17" s="70"/>
      <c r="D17" s="70"/>
      <c r="E17" s="70"/>
      <c r="F17" s="70"/>
      <c r="G17" s="70"/>
      <c r="H17" s="70"/>
      <c r="I17" s="70"/>
      <c r="J17" s="70"/>
      <c r="K17" s="70"/>
      <c r="L17" s="70"/>
      <c r="M17" s="70"/>
      <c r="N17" s="70"/>
    </row>
    <row r="18" spans="1:14" s="1" customFormat="1" ht="34.5" customHeight="1">
      <c r="A18" s="732" t="s">
        <v>1004</v>
      </c>
      <c r="B18" s="73">
        <v>76</v>
      </c>
      <c r="C18" s="130"/>
      <c r="D18" s="130"/>
      <c r="E18" s="130"/>
      <c r="F18" s="130"/>
      <c r="G18" s="130"/>
      <c r="H18" s="130"/>
      <c r="I18" s="130"/>
      <c r="J18" s="130"/>
      <c r="K18" s="130"/>
      <c r="L18" s="130"/>
      <c r="M18" s="130"/>
      <c r="N18" s="130"/>
    </row>
    <row r="19" spans="1:14" s="4" customFormat="1" ht="32.25" customHeight="1">
      <c r="A19" s="733" t="s">
        <v>980</v>
      </c>
      <c r="B19" s="127"/>
      <c r="C19" s="127"/>
      <c r="D19" s="127"/>
      <c r="E19" s="127"/>
      <c r="F19" s="127"/>
      <c r="G19" s="127"/>
      <c r="H19" s="127"/>
      <c r="I19" s="127"/>
      <c r="J19" s="127"/>
      <c r="K19" s="127"/>
      <c r="L19" s="127"/>
      <c r="M19" s="127"/>
      <c r="N19" s="127"/>
    </row>
    <row r="20" spans="1:14" s="4" customFormat="1" ht="33.75" customHeight="1">
      <c r="A20" s="733" t="s">
        <v>981</v>
      </c>
      <c r="B20" s="127"/>
      <c r="C20" s="127"/>
      <c r="D20" s="127"/>
      <c r="E20" s="127"/>
      <c r="F20" s="127"/>
      <c r="G20" s="127"/>
      <c r="H20" s="127"/>
      <c r="I20" s="127"/>
      <c r="J20" s="127"/>
      <c r="K20" s="127"/>
      <c r="L20" s="127"/>
      <c r="M20" s="127"/>
      <c r="N20" s="127"/>
    </row>
    <row r="21" spans="1:14" s="4" customFormat="1" ht="33.75" customHeight="1">
      <c r="A21" s="733" t="s">
        <v>982</v>
      </c>
      <c r="B21" s="127"/>
      <c r="C21" s="127"/>
      <c r="D21" s="127"/>
      <c r="E21" s="127"/>
      <c r="F21" s="127"/>
      <c r="G21" s="127"/>
      <c r="H21" s="127"/>
      <c r="I21" s="127"/>
      <c r="J21" s="127"/>
      <c r="K21" s="127"/>
      <c r="L21" s="127"/>
      <c r="M21" s="127"/>
      <c r="N21" s="127"/>
    </row>
    <row r="22" spans="1:14" s="4" customFormat="1" ht="31.5" customHeight="1">
      <c r="A22" s="733" t="s">
        <v>983</v>
      </c>
      <c r="B22" s="127"/>
      <c r="C22" s="127"/>
      <c r="D22" s="127"/>
      <c r="E22" s="127"/>
      <c r="F22" s="127"/>
      <c r="G22" s="127"/>
      <c r="H22" s="127"/>
      <c r="I22" s="127"/>
      <c r="J22" s="127"/>
      <c r="K22" s="127"/>
      <c r="L22" s="127"/>
      <c r="M22" s="127"/>
      <c r="N22" s="127"/>
    </row>
    <row r="23" spans="1:14" s="4" customFormat="1" ht="33.75" customHeight="1">
      <c r="A23" s="733" t="s">
        <v>984</v>
      </c>
      <c r="B23" s="127"/>
      <c r="C23" s="127"/>
      <c r="D23" s="127"/>
      <c r="E23" s="127"/>
      <c r="F23" s="127"/>
      <c r="G23" s="127"/>
      <c r="H23" s="127"/>
      <c r="I23" s="127"/>
      <c r="J23" s="127"/>
      <c r="K23" s="127"/>
      <c r="L23" s="127"/>
      <c r="M23" s="127"/>
      <c r="N23" s="127"/>
    </row>
    <row r="24" spans="1:14" s="4" customFormat="1" ht="36.75" customHeight="1">
      <c r="A24" s="733" t="s">
        <v>985</v>
      </c>
      <c r="B24" s="127"/>
      <c r="C24" s="127"/>
      <c r="D24" s="127"/>
      <c r="E24" s="127"/>
      <c r="F24" s="127"/>
      <c r="G24" s="127"/>
      <c r="H24" s="127"/>
      <c r="I24" s="127"/>
      <c r="J24" s="127"/>
      <c r="K24" s="127"/>
      <c r="L24" s="127"/>
      <c r="M24" s="127"/>
      <c r="N24" s="127"/>
    </row>
    <row r="25" spans="1:14" s="4" customFormat="1" ht="31.5" customHeight="1">
      <c r="A25" s="733" t="s">
        <v>986</v>
      </c>
      <c r="B25" s="127"/>
      <c r="C25" s="127"/>
      <c r="D25" s="127"/>
      <c r="E25" s="127"/>
      <c r="F25" s="127"/>
      <c r="G25" s="127"/>
      <c r="H25" s="127"/>
      <c r="I25" s="127"/>
      <c r="J25" s="127"/>
      <c r="K25" s="127"/>
      <c r="L25" s="127"/>
      <c r="M25" s="127"/>
      <c r="N25" s="127"/>
    </row>
    <row r="26" spans="1:14" s="4" customFormat="1" ht="24.95" customHeight="1">
      <c r="A26" s="733" t="s">
        <v>987</v>
      </c>
      <c r="B26" s="127"/>
      <c r="C26" s="127"/>
      <c r="D26" s="127"/>
      <c r="E26" s="127"/>
      <c r="F26" s="127"/>
      <c r="G26" s="127"/>
      <c r="H26" s="127"/>
      <c r="I26" s="127"/>
      <c r="J26" s="127"/>
      <c r="K26" s="127"/>
      <c r="L26" s="127"/>
      <c r="M26" s="127"/>
      <c r="N26" s="127"/>
    </row>
    <row r="27" spans="1:14" s="1" customFormat="1" ht="33.75" customHeight="1">
      <c r="A27" s="734" t="s">
        <v>1005</v>
      </c>
      <c r="B27" s="131"/>
      <c r="C27" s="131"/>
      <c r="D27" s="131"/>
      <c r="E27" s="131"/>
      <c r="F27" s="131"/>
      <c r="G27" s="131"/>
      <c r="H27" s="131"/>
      <c r="I27" s="131"/>
      <c r="J27" s="131"/>
      <c r="K27" s="131"/>
      <c r="L27" s="131"/>
      <c r="M27" s="131"/>
      <c r="N27" s="131"/>
    </row>
    <row r="28" spans="1:14" s="4" customFormat="1" ht="32.25" customHeight="1">
      <c r="A28" s="722" t="s">
        <v>1006</v>
      </c>
      <c r="B28" s="133"/>
      <c r="C28" s="133"/>
      <c r="D28" s="133"/>
      <c r="E28" s="133"/>
      <c r="F28" s="133"/>
      <c r="G28" s="133"/>
      <c r="H28" s="133"/>
      <c r="I28" s="133"/>
      <c r="J28" s="133"/>
      <c r="K28" s="133"/>
      <c r="L28" s="133"/>
      <c r="M28" s="133"/>
      <c r="N28" s="133"/>
    </row>
    <row r="29" spans="1:14" s="4" customFormat="1" ht="32.25" customHeight="1">
      <c r="A29" s="735" t="s">
        <v>988</v>
      </c>
      <c r="B29" s="134"/>
      <c r="C29" s="134"/>
      <c r="D29" s="134"/>
      <c r="E29" s="134"/>
      <c r="F29" s="134"/>
      <c r="G29" s="134"/>
      <c r="H29" s="134"/>
      <c r="I29" s="134"/>
      <c r="J29" s="134"/>
      <c r="K29" s="134"/>
      <c r="L29" s="134"/>
      <c r="M29" s="134"/>
      <c r="N29" s="134"/>
    </row>
  </sheetData>
  <printOptions horizontalCentered="1" verticalCentered="1"/>
  <pageMargins left="0.31496062992125984" right="0.31496062992125984" top="0.55118110236220474" bottom="0.15748031496062992" header="0.11811023622047245" footer="0.11811023622047245"/>
  <pageSetup paperSize="9" scale="85" orientation="landscape" r:id="rId1"/>
  <rowBreaks count="1" manualBreakCount="1">
    <brk id="1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N21"/>
  <sheetViews>
    <sheetView rightToLeft="1" view="pageBreakPreview" zoomScale="71" zoomScaleNormal="64" zoomScaleSheetLayoutView="71" workbookViewId="0">
      <selection activeCell="B1" sqref="B1"/>
    </sheetView>
  </sheetViews>
  <sheetFormatPr defaultRowHeight="15"/>
  <cols>
    <col min="1" max="1" width="155.28515625" style="147" customWidth="1"/>
    <col min="2" max="2" width="6" style="1" customWidth="1"/>
    <col min="3" max="9" width="9" style="1"/>
    <col min="10" max="10" width="10.42578125" style="1" customWidth="1"/>
    <col min="11" max="11" width="11" style="1" customWidth="1"/>
    <col min="12" max="13" width="9" style="1"/>
    <col min="14" max="14" width="18.7109375" style="1" customWidth="1"/>
  </cols>
  <sheetData>
    <row r="1" spans="1:14" s="1" customFormat="1" ht="33" customHeight="1">
      <c r="A1" s="742" t="s">
        <v>1013</v>
      </c>
      <c r="B1" s="769">
        <v>77</v>
      </c>
      <c r="C1" s="135"/>
      <c r="D1" s="135"/>
      <c r="E1" s="135"/>
      <c r="F1" s="135"/>
      <c r="G1" s="135"/>
      <c r="H1" s="135"/>
      <c r="I1" s="135"/>
      <c r="J1" s="135"/>
      <c r="K1" s="135"/>
      <c r="L1" s="135"/>
      <c r="M1" s="135"/>
      <c r="N1" s="135"/>
    </row>
    <row r="2" spans="1:14" s="1" customFormat="1" ht="82.5" customHeight="1">
      <c r="A2" s="737" t="s">
        <v>355</v>
      </c>
      <c r="B2" s="136"/>
      <c r="C2" s="136"/>
      <c r="D2" s="136"/>
      <c r="E2" s="136"/>
      <c r="F2" s="136"/>
      <c r="G2" s="136"/>
      <c r="H2" s="136"/>
      <c r="I2" s="136"/>
      <c r="J2" s="136"/>
      <c r="K2" s="136"/>
      <c r="L2" s="136"/>
      <c r="M2" s="136"/>
      <c r="N2" s="136"/>
    </row>
    <row r="3" spans="1:14" s="1" customFormat="1" ht="90.75" customHeight="1">
      <c r="A3" s="737" t="s">
        <v>356</v>
      </c>
      <c r="B3" s="136"/>
      <c r="C3" s="136"/>
      <c r="D3" s="136"/>
      <c r="E3" s="136"/>
      <c r="F3" s="136"/>
      <c r="G3" s="136"/>
      <c r="H3" s="136"/>
      <c r="I3" s="136"/>
      <c r="J3" s="136"/>
      <c r="K3" s="136"/>
      <c r="L3" s="136"/>
      <c r="M3" s="136"/>
      <c r="N3" s="136"/>
    </row>
    <row r="4" spans="1:14" s="1" customFormat="1" ht="60" customHeight="1">
      <c r="A4" s="737" t="s">
        <v>357</v>
      </c>
      <c r="B4" s="136"/>
      <c r="C4" s="136"/>
      <c r="D4" s="136"/>
      <c r="E4" s="136"/>
      <c r="F4" s="136"/>
      <c r="G4" s="136"/>
      <c r="H4" s="136"/>
      <c r="I4" s="136"/>
      <c r="J4" s="136"/>
      <c r="K4" s="136"/>
      <c r="L4" s="136"/>
      <c r="M4" s="136"/>
      <c r="N4" s="136"/>
    </row>
    <row r="5" spans="1:14" s="1" customFormat="1" ht="120.75" customHeight="1">
      <c r="A5" s="737" t="s">
        <v>358</v>
      </c>
      <c r="B5" s="136"/>
      <c r="C5" s="136"/>
      <c r="D5" s="136"/>
      <c r="E5" s="136"/>
      <c r="F5" s="136"/>
      <c r="G5" s="136"/>
      <c r="H5" s="136"/>
      <c r="I5" s="136"/>
      <c r="J5" s="136"/>
      <c r="K5" s="136"/>
      <c r="L5" s="136"/>
      <c r="M5" s="136"/>
      <c r="N5" s="136"/>
    </row>
    <row r="6" spans="1:14" s="1" customFormat="1" ht="30">
      <c r="A6" s="738" t="s">
        <v>1010</v>
      </c>
      <c r="B6" s="137"/>
      <c r="C6" s="137"/>
      <c r="D6" s="137"/>
      <c r="E6" s="137"/>
      <c r="F6" s="137"/>
      <c r="G6" s="137"/>
      <c r="H6" s="137"/>
      <c r="I6" s="137"/>
      <c r="J6" s="137"/>
      <c r="K6" s="137"/>
      <c r="L6" s="137"/>
      <c r="M6" s="137"/>
      <c r="N6" s="137"/>
    </row>
    <row r="7" spans="1:14" s="1" customFormat="1" ht="28.5" customHeight="1">
      <c r="A7" s="739" t="s">
        <v>1008</v>
      </c>
      <c r="B7" s="136"/>
      <c r="C7" s="136"/>
      <c r="D7" s="136"/>
      <c r="E7" s="136"/>
      <c r="F7" s="136"/>
      <c r="G7" s="136"/>
      <c r="H7" s="136"/>
      <c r="I7" s="136"/>
      <c r="J7" s="136"/>
      <c r="K7" s="136"/>
      <c r="L7" s="136"/>
      <c r="M7" s="136"/>
      <c r="N7" s="136"/>
    </row>
    <row r="8" spans="1:14" s="1" customFormat="1" ht="30">
      <c r="A8" s="738" t="s">
        <v>1011</v>
      </c>
      <c r="B8" s="137"/>
      <c r="C8" s="137"/>
      <c r="D8" s="137"/>
      <c r="E8" s="137"/>
      <c r="F8" s="137"/>
      <c r="G8" s="137"/>
      <c r="H8" s="137"/>
      <c r="I8" s="137"/>
      <c r="J8" s="137"/>
      <c r="K8" s="137"/>
      <c r="L8" s="137"/>
      <c r="M8" s="137"/>
      <c r="N8" s="137"/>
    </row>
    <row r="9" spans="1:14" s="1" customFormat="1" ht="30.75" customHeight="1">
      <c r="A9" s="740" t="s">
        <v>1009</v>
      </c>
      <c r="B9" s="138"/>
      <c r="C9" s="138"/>
      <c r="D9" s="138"/>
      <c r="E9" s="138"/>
      <c r="F9" s="138"/>
      <c r="G9" s="138"/>
      <c r="H9" s="138"/>
      <c r="I9" s="138"/>
      <c r="J9" s="138"/>
      <c r="K9" s="138"/>
      <c r="L9" s="138"/>
      <c r="M9" s="138"/>
      <c r="N9" s="138"/>
    </row>
    <row r="10" spans="1:14" s="1" customFormat="1" ht="51" customHeight="1">
      <c r="A10" s="486" t="s">
        <v>1012</v>
      </c>
      <c r="B10" s="769">
        <v>78</v>
      </c>
      <c r="C10" s="137"/>
      <c r="D10" s="137"/>
      <c r="E10" s="137"/>
      <c r="F10" s="137"/>
      <c r="G10" s="137"/>
      <c r="H10" s="137"/>
      <c r="I10" s="137"/>
      <c r="J10" s="137"/>
      <c r="K10" s="137"/>
      <c r="L10" s="137"/>
      <c r="M10" s="137"/>
      <c r="N10" s="137"/>
    </row>
    <row r="11" spans="1:14" s="1" customFormat="1" ht="30">
      <c r="A11" s="741"/>
      <c r="B11" s="100"/>
      <c r="C11" s="100"/>
      <c r="D11" s="100"/>
      <c r="E11" s="100"/>
      <c r="F11" s="100"/>
      <c r="G11" s="100"/>
      <c r="H11" s="100"/>
      <c r="I11" s="100"/>
      <c r="J11" s="100"/>
      <c r="K11" s="100"/>
      <c r="L11" s="100"/>
      <c r="M11" s="100"/>
      <c r="N11" s="100"/>
    </row>
    <row r="12" spans="1:14" s="1" customFormat="1" ht="30">
      <c r="A12" s="741"/>
      <c r="B12" s="100"/>
      <c r="C12" s="100"/>
      <c r="D12" s="100"/>
      <c r="E12" s="100"/>
      <c r="F12" s="100"/>
      <c r="G12" s="100"/>
      <c r="H12" s="100"/>
      <c r="I12" s="100"/>
      <c r="J12" s="100"/>
      <c r="K12" s="100"/>
      <c r="L12" s="100"/>
      <c r="M12" s="100"/>
      <c r="N12" s="100"/>
    </row>
    <row r="13" spans="1:14" s="1" customFormat="1" ht="30">
      <c r="A13" s="741"/>
      <c r="B13" s="100"/>
      <c r="C13" s="100"/>
      <c r="D13" s="100"/>
      <c r="E13" s="100"/>
      <c r="F13" s="100"/>
      <c r="G13" s="100"/>
      <c r="H13" s="100"/>
      <c r="I13" s="100"/>
      <c r="J13" s="100"/>
      <c r="K13" s="100"/>
      <c r="L13" s="100"/>
      <c r="M13" s="100"/>
      <c r="N13" s="100"/>
    </row>
    <row r="14" spans="1:14" s="1" customFormat="1" ht="30">
      <c r="A14" s="741"/>
      <c r="B14" s="100"/>
      <c r="C14" s="100"/>
      <c r="D14" s="100"/>
      <c r="E14" s="100"/>
      <c r="F14" s="100"/>
      <c r="G14" s="100"/>
      <c r="H14" s="100"/>
      <c r="I14" s="100"/>
      <c r="J14" s="100"/>
      <c r="K14" s="100"/>
      <c r="L14" s="100"/>
      <c r="M14" s="100"/>
      <c r="N14" s="100"/>
    </row>
    <row r="15" spans="1:14" s="1" customFormat="1" ht="30">
      <c r="A15" s="741"/>
      <c r="B15" s="100"/>
      <c r="C15" s="100"/>
      <c r="D15" s="100"/>
      <c r="E15" s="100"/>
      <c r="F15" s="100"/>
      <c r="G15" s="100"/>
      <c r="H15" s="100"/>
      <c r="I15" s="100"/>
      <c r="J15" s="100"/>
      <c r="K15" s="100"/>
      <c r="L15" s="100"/>
      <c r="M15" s="100"/>
      <c r="N15" s="100"/>
    </row>
    <row r="16" spans="1:14" s="1" customFormat="1" ht="30">
      <c r="A16" s="741"/>
      <c r="B16" s="100"/>
      <c r="C16" s="100"/>
      <c r="D16" s="100"/>
      <c r="E16" s="100"/>
      <c r="F16" s="100"/>
      <c r="G16" s="100"/>
      <c r="H16" s="100"/>
      <c r="I16" s="100"/>
      <c r="J16" s="100"/>
      <c r="K16" s="100"/>
      <c r="L16" s="100"/>
      <c r="M16" s="100"/>
      <c r="N16" s="100"/>
    </row>
    <row r="17" spans="1:14" s="1" customFormat="1" ht="30">
      <c r="A17" s="741"/>
      <c r="B17" s="100"/>
      <c r="C17" s="100"/>
      <c r="D17" s="100"/>
      <c r="E17" s="100"/>
      <c r="F17" s="100"/>
      <c r="G17" s="100"/>
      <c r="H17" s="100"/>
      <c r="I17" s="100"/>
      <c r="J17" s="100"/>
      <c r="K17" s="100"/>
      <c r="L17" s="100"/>
      <c r="M17" s="100"/>
      <c r="N17" s="100"/>
    </row>
    <row r="18" spans="1:14" s="1" customFormat="1" ht="30">
      <c r="A18" s="741"/>
      <c r="B18" s="100"/>
      <c r="C18" s="100"/>
      <c r="D18" s="100"/>
      <c r="E18" s="100"/>
      <c r="F18" s="100"/>
      <c r="G18" s="100"/>
      <c r="H18" s="100"/>
      <c r="I18" s="100"/>
      <c r="J18" s="100"/>
      <c r="K18" s="100"/>
      <c r="L18" s="100"/>
      <c r="M18" s="100"/>
      <c r="N18" s="100"/>
    </row>
    <row r="19" spans="1:14" s="1" customFormat="1" ht="30">
      <c r="A19" s="741"/>
      <c r="B19" s="100"/>
      <c r="C19" s="100"/>
      <c r="D19" s="100"/>
      <c r="E19" s="100"/>
      <c r="F19" s="100"/>
      <c r="G19" s="100"/>
      <c r="H19" s="100"/>
      <c r="I19" s="100"/>
      <c r="J19" s="100"/>
      <c r="K19" s="100"/>
      <c r="L19" s="100"/>
      <c r="M19" s="100"/>
      <c r="N19" s="100"/>
    </row>
    <row r="20" spans="1:14" s="1" customFormat="1" ht="30">
      <c r="A20" s="741"/>
      <c r="B20" s="100"/>
      <c r="C20" s="100"/>
      <c r="D20" s="100"/>
      <c r="E20" s="100"/>
      <c r="F20" s="100"/>
      <c r="G20" s="100"/>
      <c r="H20" s="100"/>
      <c r="I20" s="100"/>
      <c r="J20" s="100"/>
      <c r="K20" s="100"/>
      <c r="L20" s="100"/>
      <c r="M20" s="100"/>
      <c r="N20" s="100"/>
    </row>
    <row r="21" spans="1:14" s="1" customFormat="1" ht="30">
      <c r="A21" s="741"/>
      <c r="B21" s="100"/>
      <c r="C21" s="100"/>
      <c r="D21" s="100"/>
      <c r="E21" s="100"/>
      <c r="F21" s="100"/>
      <c r="G21" s="100"/>
      <c r="H21" s="100"/>
      <c r="I21" s="100"/>
      <c r="J21" s="100"/>
      <c r="K21" s="100"/>
      <c r="L21" s="100"/>
      <c r="M21" s="100"/>
      <c r="N21" s="100"/>
    </row>
  </sheetData>
  <printOptions horizontalCentered="1" verticalCentered="1"/>
  <pageMargins left="0.31496062992125984" right="0.31496062992125984" top="0.55118110236220474" bottom="0.15748031496062992" header="0.11811023622047245" footer="0.11811023622047245"/>
  <pageSetup paperSize="9" scale="75" orientation="landscape" r:id="rId1"/>
  <rowBreaks count="1" manualBreakCount="1">
    <brk id="9" max="1" man="1"/>
  </rowBreaks>
  <colBreaks count="2" manualBreakCount="2">
    <brk id="2" max="20" man="1"/>
    <brk id="14" max="29"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O24"/>
  <sheetViews>
    <sheetView rightToLeft="1" view="pageBreakPreview" topLeftCell="A16" zoomScale="106" zoomScaleNormal="124" zoomScaleSheetLayoutView="106" workbookViewId="0"/>
  </sheetViews>
  <sheetFormatPr defaultRowHeight="15"/>
  <cols>
    <col min="1" max="1" width="115.42578125" style="147" customWidth="1"/>
    <col min="2" max="2" width="5.28515625" customWidth="1"/>
    <col min="3" max="7" width="9" customWidth="1"/>
    <col min="15" max="15" width="6.7109375" customWidth="1"/>
  </cols>
  <sheetData>
    <row r="1" spans="1:15" s="1" customFormat="1" ht="33" customHeight="1">
      <c r="A1" s="748" t="s">
        <v>1020</v>
      </c>
      <c r="B1" s="768">
        <v>79</v>
      </c>
      <c r="C1" s="101"/>
      <c r="D1" s="101"/>
      <c r="E1" s="101"/>
      <c r="F1" s="101"/>
      <c r="G1" s="101"/>
      <c r="H1" s="101"/>
      <c r="I1" s="101"/>
      <c r="J1" s="101"/>
      <c r="K1" s="101"/>
      <c r="L1" s="101"/>
      <c r="M1" s="101"/>
      <c r="N1" s="101"/>
    </row>
    <row r="2" spans="1:15" s="1" customFormat="1" ht="33" customHeight="1">
      <c r="A2" s="101" t="s">
        <v>361</v>
      </c>
      <c r="B2" s="101"/>
      <c r="C2" s="101"/>
      <c r="D2" s="101"/>
      <c r="E2" s="101"/>
      <c r="F2" s="101"/>
      <c r="G2" s="101"/>
      <c r="H2" s="101"/>
      <c r="I2" s="101"/>
      <c r="J2" s="101"/>
      <c r="K2" s="101"/>
      <c r="L2" s="101"/>
      <c r="M2" s="101"/>
      <c r="N2" s="101"/>
      <c r="O2" s="73"/>
    </row>
    <row r="3" spans="1:15" s="1" customFormat="1" ht="135" customHeight="1">
      <c r="A3" s="743" t="s">
        <v>360</v>
      </c>
      <c r="B3" s="98"/>
      <c r="C3" s="98"/>
      <c r="D3" s="98"/>
      <c r="E3" s="98"/>
      <c r="F3" s="98"/>
      <c r="G3" s="98"/>
      <c r="H3" s="98"/>
      <c r="I3" s="98"/>
      <c r="J3" s="98"/>
      <c r="K3" s="98"/>
      <c r="L3" s="98"/>
      <c r="M3" s="98"/>
      <c r="N3" s="98"/>
    </row>
    <row r="4" spans="1:15" s="1" customFormat="1" ht="29.25" customHeight="1">
      <c r="A4" s="101" t="s">
        <v>359</v>
      </c>
      <c r="B4" s="139"/>
      <c r="C4" s="139"/>
      <c r="D4" s="139"/>
      <c r="E4" s="139"/>
      <c r="F4" s="139"/>
      <c r="G4" s="139"/>
      <c r="H4" s="139"/>
      <c r="I4" s="139"/>
      <c r="J4" s="139"/>
      <c r="K4" s="139"/>
      <c r="L4" s="139"/>
      <c r="M4" s="139"/>
      <c r="N4" s="139"/>
    </row>
    <row r="5" spans="1:15" s="1" customFormat="1" ht="78.75" customHeight="1">
      <c r="A5" s="744" t="s">
        <v>363</v>
      </c>
      <c r="B5" s="124"/>
      <c r="C5" s="124"/>
      <c r="D5" s="124"/>
      <c r="E5" s="124"/>
      <c r="F5" s="124"/>
      <c r="G5" s="124"/>
      <c r="H5" s="124"/>
      <c r="I5" s="124"/>
      <c r="J5" s="124"/>
      <c r="K5" s="124"/>
      <c r="L5" s="124"/>
      <c r="M5" s="124"/>
      <c r="N5" s="124"/>
    </row>
    <row r="6" spans="1:15" s="1" customFormat="1" ht="21">
      <c r="A6" s="745" t="s">
        <v>1021</v>
      </c>
      <c r="B6" s="140"/>
      <c r="C6" s="140"/>
      <c r="D6" s="140"/>
      <c r="E6" s="140"/>
      <c r="F6" s="140"/>
      <c r="G6" s="140"/>
      <c r="H6" s="140"/>
      <c r="I6" s="140"/>
      <c r="J6" s="140"/>
      <c r="K6" s="140"/>
      <c r="L6" s="140"/>
      <c r="M6" s="140"/>
      <c r="N6" s="140"/>
    </row>
    <row r="7" spans="1:15" s="1" customFormat="1" ht="22.5">
      <c r="A7" s="740" t="s">
        <v>362</v>
      </c>
      <c r="B7" s="124"/>
      <c r="C7" s="124"/>
      <c r="D7" s="124"/>
      <c r="E7" s="124"/>
      <c r="F7" s="124"/>
      <c r="G7" s="124"/>
      <c r="H7" s="124"/>
      <c r="I7" s="124"/>
      <c r="J7" s="124"/>
      <c r="K7" s="124"/>
      <c r="L7" s="124"/>
      <c r="M7" s="124"/>
      <c r="N7" s="124"/>
    </row>
    <row r="8" spans="1:15" s="1" customFormat="1" ht="38.25" customHeight="1">
      <c r="A8" s="746" t="s">
        <v>1022</v>
      </c>
      <c r="B8" s="128"/>
      <c r="C8" s="128"/>
      <c r="D8" s="128"/>
      <c r="E8" s="128"/>
      <c r="F8" s="128"/>
      <c r="G8" s="128"/>
      <c r="H8" s="128"/>
      <c r="I8" s="128"/>
      <c r="J8" s="128"/>
      <c r="K8" s="128"/>
      <c r="L8" s="128"/>
      <c r="M8" s="128"/>
      <c r="N8" s="128"/>
    </row>
    <row r="9" spans="1:15" s="1" customFormat="1" ht="42">
      <c r="A9" s="747" t="s">
        <v>365</v>
      </c>
      <c r="B9" s="99"/>
      <c r="C9" s="99"/>
      <c r="D9" s="99"/>
      <c r="E9" s="99"/>
      <c r="F9" s="99"/>
      <c r="G9" s="99"/>
      <c r="H9" s="99"/>
      <c r="I9" s="99"/>
      <c r="J9" s="99"/>
      <c r="K9" s="99"/>
      <c r="L9" s="99"/>
      <c r="M9" s="99"/>
      <c r="N9" s="99"/>
    </row>
    <row r="10" spans="1:15" s="1" customFormat="1" ht="30" customHeight="1">
      <c r="A10" s="746" t="s">
        <v>1023</v>
      </c>
      <c r="B10" s="128"/>
      <c r="C10" s="128"/>
      <c r="D10" s="128"/>
      <c r="E10" s="128"/>
      <c r="F10" s="128"/>
      <c r="G10" s="128"/>
      <c r="H10" s="128"/>
      <c r="I10" s="128"/>
      <c r="J10" s="128"/>
      <c r="K10" s="128"/>
      <c r="L10" s="128"/>
      <c r="M10" s="128"/>
      <c r="N10" s="128"/>
    </row>
    <row r="11" spans="1:15" s="1" customFormat="1" ht="68.25" customHeight="1">
      <c r="A11" s="747" t="s">
        <v>366</v>
      </c>
      <c r="B11" s="141"/>
      <c r="C11" s="141"/>
      <c r="D11" s="141"/>
      <c r="E11" s="141"/>
      <c r="F11" s="141"/>
      <c r="G11" s="141"/>
      <c r="H11" s="141"/>
      <c r="I11" s="141"/>
      <c r="J11" s="141"/>
      <c r="K11" s="141"/>
      <c r="L11" s="141"/>
      <c r="M11" s="141"/>
      <c r="N11" s="141"/>
    </row>
    <row r="12" spans="1:15" s="1" customFormat="1" ht="35.25" customHeight="1">
      <c r="A12" s="746" t="s">
        <v>1024</v>
      </c>
      <c r="B12" s="767">
        <v>80</v>
      </c>
      <c r="C12" s="128"/>
      <c r="D12" s="128"/>
      <c r="E12" s="128"/>
      <c r="F12" s="128"/>
      <c r="G12" s="128"/>
      <c r="H12" s="128"/>
      <c r="I12" s="128"/>
      <c r="J12" s="128"/>
      <c r="K12" s="128"/>
      <c r="L12" s="128"/>
      <c r="M12" s="128"/>
      <c r="N12" s="128"/>
      <c r="O12" s="73">
        <v>40</v>
      </c>
    </row>
    <row r="13" spans="1:15" s="1" customFormat="1" ht="45" customHeight="1">
      <c r="A13" s="747" t="s">
        <v>1014</v>
      </c>
      <c r="B13" s="141"/>
      <c r="C13" s="141"/>
      <c r="D13" s="141"/>
      <c r="E13" s="141"/>
      <c r="F13" s="141"/>
      <c r="G13" s="141"/>
      <c r="H13" s="141"/>
      <c r="I13" s="141"/>
      <c r="J13" s="141"/>
      <c r="K13" s="141"/>
      <c r="L13" s="141"/>
      <c r="M13" s="141"/>
      <c r="N13" s="141"/>
    </row>
    <row r="14" spans="1:15" s="1" customFormat="1" ht="35.25" customHeight="1">
      <c r="A14" s="746" t="s">
        <v>1025</v>
      </c>
      <c r="B14" s="128"/>
      <c r="C14" s="128"/>
      <c r="D14" s="128"/>
      <c r="E14" s="128"/>
      <c r="F14" s="128"/>
      <c r="G14" s="128"/>
      <c r="H14" s="128"/>
      <c r="I14" s="128"/>
      <c r="J14" s="128"/>
      <c r="K14" s="128"/>
      <c r="L14" s="128"/>
      <c r="M14" s="128"/>
      <c r="N14" s="128"/>
    </row>
    <row r="15" spans="1:15" s="1" customFormat="1" ht="34.5" customHeight="1">
      <c r="A15" s="747" t="s">
        <v>364</v>
      </c>
      <c r="B15" s="99"/>
      <c r="C15" s="99"/>
      <c r="D15" s="99"/>
      <c r="E15" s="99"/>
      <c r="F15" s="99"/>
      <c r="G15" s="99"/>
      <c r="H15" s="99"/>
      <c r="I15" s="99"/>
      <c r="J15" s="99"/>
      <c r="K15" s="99"/>
      <c r="L15" s="99"/>
      <c r="M15" s="99"/>
      <c r="N15" s="99"/>
    </row>
    <row r="16" spans="1:15" s="1" customFormat="1" ht="31.5" customHeight="1">
      <c r="A16" s="746" t="s">
        <v>1026</v>
      </c>
      <c r="B16" s="128"/>
      <c r="C16" s="128"/>
      <c r="D16" s="128"/>
      <c r="E16" s="128"/>
      <c r="F16" s="128"/>
      <c r="G16" s="128"/>
      <c r="H16" s="128"/>
      <c r="I16" s="128"/>
      <c r="J16" s="128"/>
      <c r="K16" s="128"/>
      <c r="L16" s="128"/>
      <c r="M16" s="128"/>
      <c r="N16" s="128"/>
    </row>
    <row r="17" spans="1:14" s="1" customFormat="1" ht="27" customHeight="1">
      <c r="A17" s="747" t="s">
        <v>1015</v>
      </c>
      <c r="B17" s="141"/>
      <c r="C17" s="141"/>
      <c r="D17" s="141"/>
      <c r="E17" s="141"/>
      <c r="F17" s="141"/>
      <c r="G17" s="141"/>
      <c r="H17" s="141"/>
      <c r="I17" s="141"/>
      <c r="J17" s="141"/>
      <c r="K17" s="141"/>
      <c r="L17" s="141"/>
      <c r="M17" s="141"/>
      <c r="N17" s="141"/>
    </row>
    <row r="18" spans="1:14" s="1" customFormat="1" ht="36.75" customHeight="1">
      <c r="A18" s="746" t="s">
        <v>1027</v>
      </c>
      <c r="B18" s="128"/>
      <c r="C18" s="128"/>
      <c r="D18" s="128"/>
      <c r="E18" s="128"/>
      <c r="F18" s="128"/>
      <c r="G18" s="128"/>
      <c r="H18" s="128"/>
      <c r="I18" s="128"/>
      <c r="J18" s="128"/>
      <c r="K18" s="128"/>
      <c r="L18" s="128"/>
      <c r="M18" s="128"/>
      <c r="N18" s="128"/>
    </row>
    <row r="19" spans="1:14" s="1" customFormat="1" ht="21">
      <c r="A19" s="747" t="s">
        <v>1016</v>
      </c>
      <c r="B19" s="141"/>
      <c r="C19" s="141"/>
      <c r="D19" s="141"/>
      <c r="E19" s="141"/>
      <c r="F19" s="141"/>
      <c r="G19" s="141"/>
      <c r="H19" s="141"/>
      <c r="I19" s="141"/>
      <c r="J19" s="141"/>
      <c r="K19" s="141"/>
      <c r="L19" s="141"/>
      <c r="M19" s="141"/>
      <c r="N19" s="141"/>
    </row>
    <row r="20" spans="1:14" s="1" customFormat="1" ht="32.25" customHeight="1">
      <c r="A20" s="746" t="s">
        <v>1028</v>
      </c>
      <c r="B20" s="128"/>
      <c r="C20" s="128"/>
      <c r="D20" s="128"/>
      <c r="E20" s="128"/>
      <c r="F20" s="128"/>
      <c r="G20" s="128"/>
      <c r="H20" s="128"/>
      <c r="I20" s="128"/>
      <c r="J20" s="128"/>
      <c r="K20" s="128"/>
      <c r="L20" s="128"/>
      <c r="M20" s="128"/>
      <c r="N20" s="128"/>
    </row>
    <row r="21" spans="1:14" s="1" customFormat="1" ht="38.25">
      <c r="A21" s="747" t="s">
        <v>1017</v>
      </c>
      <c r="B21" s="142"/>
      <c r="C21" s="142"/>
      <c r="D21" s="142"/>
      <c r="E21" s="142"/>
      <c r="F21" s="142"/>
      <c r="G21" s="142"/>
      <c r="H21" s="142"/>
      <c r="I21" s="142"/>
      <c r="J21" s="142"/>
      <c r="K21" s="142"/>
      <c r="L21" s="142"/>
      <c r="M21" s="142"/>
      <c r="N21" s="142"/>
    </row>
    <row r="22" spans="1:14" s="1" customFormat="1" ht="32.25" customHeight="1">
      <c r="A22" s="746" t="s">
        <v>1029</v>
      </c>
      <c r="B22" s="128"/>
      <c r="C22" s="128"/>
      <c r="D22" s="128"/>
      <c r="E22" s="128"/>
      <c r="F22" s="128"/>
      <c r="G22" s="128"/>
      <c r="H22" s="128"/>
      <c r="I22" s="128"/>
      <c r="J22" s="128"/>
      <c r="K22" s="128"/>
      <c r="L22" s="128"/>
      <c r="M22" s="128"/>
      <c r="N22" s="128"/>
    </row>
    <row r="23" spans="1:14" s="1" customFormat="1" ht="21">
      <c r="A23" s="740" t="s">
        <v>1018</v>
      </c>
      <c r="B23" s="99"/>
      <c r="C23" s="99"/>
      <c r="D23" s="99"/>
      <c r="E23" s="99"/>
      <c r="F23" s="99"/>
      <c r="G23" s="99"/>
      <c r="H23" s="99"/>
      <c r="I23" s="99"/>
      <c r="J23" s="99"/>
      <c r="K23" s="99"/>
      <c r="L23" s="99"/>
      <c r="M23" s="99"/>
      <c r="N23" s="99"/>
    </row>
    <row r="24" spans="1:14" s="1" customFormat="1" ht="24" customHeight="1">
      <c r="A24" s="740" t="s">
        <v>1019</v>
      </c>
      <c r="B24" s="99"/>
      <c r="C24" s="99"/>
      <c r="D24" s="99"/>
      <c r="E24" s="99"/>
      <c r="F24" s="99"/>
      <c r="G24" s="99"/>
      <c r="H24" s="99"/>
      <c r="I24" s="99"/>
      <c r="J24" s="99"/>
      <c r="K24" s="99"/>
      <c r="L24" s="99"/>
      <c r="M24" s="99"/>
      <c r="N24" s="99"/>
    </row>
  </sheetData>
  <printOptions horizontalCentered="1" verticalCentered="1"/>
  <pageMargins left="0.31496062992125984" right="0.31496062992125984" top="0.55118110236220474" bottom="0.15748031496062992" header="0.11811023622047245" footer="0.11811023622047245"/>
  <pageSetup paperSize="9" orientation="landscape" r:id="rId1"/>
  <rowBreaks count="1" manualBreakCount="1">
    <brk id="1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P16"/>
  <sheetViews>
    <sheetView rightToLeft="1" tabSelected="1" view="pageBreakPreview" zoomScale="60" zoomScaleNormal="100" workbookViewId="0">
      <selection activeCell="D24" sqref="D24"/>
    </sheetView>
  </sheetViews>
  <sheetFormatPr defaultRowHeight="15"/>
  <cols>
    <col min="1" max="1" width="6.5703125" customWidth="1"/>
    <col min="4" max="4" width="10.42578125" customWidth="1"/>
    <col min="8" max="8" width="12" customWidth="1"/>
  </cols>
  <sheetData>
    <row r="1" spans="1:16" ht="50.25" customHeight="1">
      <c r="A1" s="750"/>
      <c r="B1" s="1201" t="s">
        <v>1030</v>
      </c>
      <c r="C1" s="1201"/>
      <c r="D1" s="1201"/>
      <c r="E1" s="1201"/>
      <c r="F1" s="1201"/>
      <c r="G1" s="1201"/>
      <c r="H1" s="1201"/>
      <c r="I1" s="1201"/>
    </row>
    <row r="2" spans="1:16">
      <c r="A2" s="1"/>
      <c r="B2" s="1"/>
      <c r="C2" s="1"/>
      <c r="D2" s="1"/>
      <c r="E2" s="1"/>
      <c r="F2" s="1"/>
      <c r="G2" s="1"/>
      <c r="H2" s="1"/>
      <c r="I2" s="1"/>
    </row>
    <row r="3" spans="1:16" ht="33.75">
      <c r="B3" s="1200"/>
      <c r="C3" s="1200"/>
      <c r="D3" s="1201" t="s">
        <v>1031</v>
      </c>
      <c r="E3" s="1201"/>
      <c r="F3" s="1201"/>
      <c r="G3" s="1201"/>
      <c r="N3" s="1200"/>
      <c r="O3" s="1200"/>
      <c r="P3" s="497"/>
    </row>
    <row r="4" spans="1:16" ht="33.75">
      <c r="A4" s="1"/>
      <c r="B4" s="1"/>
      <c r="C4" s="1"/>
      <c r="D4" s="1"/>
      <c r="E4" s="1"/>
      <c r="F4" s="1"/>
      <c r="G4" s="1"/>
      <c r="H4" s="1"/>
      <c r="I4" s="1"/>
      <c r="J4" s="1"/>
      <c r="K4" s="1"/>
      <c r="L4" s="1"/>
      <c r="M4" s="1"/>
      <c r="N4" s="498"/>
      <c r="O4" s="1199"/>
      <c r="P4" s="1199"/>
    </row>
    <row r="5" spans="1:16" ht="33.75">
      <c r="A5" s="1"/>
      <c r="B5" s="1"/>
      <c r="C5" s="1"/>
      <c r="D5" s="1"/>
      <c r="E5" s="1"/>
      <c r="F5" s="1"/>
      <c r="G5" s="1"/>
      <c r="H5" s="1"/>
      <c r="I5" s="1"/>
      <c r="J5" s="1"/>
      <c r="K5" s="1"/>
      <c r="L5" s="1"/>
      <c r="M5" s="1"/>
      <c r="N5" s="498"/>
      <c r="O5" s="1199"/>
      <c r="P5" s="1199"/>
    </row>
    <row r="6" spans="1:16" ht="33.75">
      <c r="A6" s="1"/>
      <c r="B6" s="1202" t="s">
        <v>941</v>
      </c>
      <c r="C6" s="1202"/>
      <c r="D6" s="1202"/>
      <c r="E6" s="813"/>
      <c r="F6" s="1202" t="s">
        <v>942</v>
      </c>
      <c r="G6" s="1202"/>
      <c r="H6" s="1202"/>
      <c r="I6" s="813"/>
      <c r="J6" s="1"/>
      <c r="K6" s="1"/>
      <c r="L6" s="1"/>
      <c r="M6" s="1"/>
      <c r="N6" s="499"/>
      <c r="O6" s="500"/>
      <c r="P6" s="501"/>
    </row>
    <row r="7" spans="1:16">
      <c r="A7" s="1"/>
      <c r="B7" s="1202"/>
      <c r="C7" s="1202"/>
      <c r="D7" s="1202"/>
      <c r="E7" s="813"/>
      <c r="F7" s="1202"/>
      <c r="G7" s="1202"/>
      <c r="H7" s="1202"/>
      <c r="I7" s="813"/>
      <c r="J7" s="1"/>
      <c r="K7" s="1"/>
      <c r="L7" s="1"/>
      <c r="M7" s="1"/>
    </row>
    <row r="8" spans="1:16">
      <c r="A8" s="1"/>
      <c r="B8" s="1202"/>
      <c r="C8" s="1202"/>
      <c r="D8" s="1202"/>
      <c r="E8" s="813"/>
      <c r="F8" s="1202"/>
      <c r="G8" s="1202"/>
      <c r="H8" s="1202"/>
      <c r="I8" s="813"/>
      <c r="J8" s="1"/>
      <c r="K8" s="1"/>
      <c r="L8" s="1"/>
      <c r="M8" s="1"/>
    </row>
    <row r="9" spans="1:16">
      <c r="A9" s="1"/>
      <c r="B9" s="1202" t="s">
        <v>943</v>
      </c>
      <c r="C9" s="1202"/>
      <c r="D9" s="1202"/>
      <c r="E9" s="813"/>
      <c r="F9" s="1202" t="s">
        <v>944</v>
      </c>
      <c r="G9" s="1202"/>
      <c r="H9" s="1202"/>
      <c r="I9" s="813"/>
      <c r="J9" s="1"/>
      <c r="K9" s="1"/>
      <c r="L9" s="1"/>
      <c r="M9" s="1"/>
    </row>
    <row r="10" spans="1:16">
      <c r="A10" s="1"/>
      <c r="B10" s="1202"/>
      <c r="C10" s="1202"/>
      <c r="D10" s="1202"/>
      <c r="E10" s="813"/>
      <c r="F10" s="1202"/>
      <c r="G10" s="1202"/>
      <c r="H10" s="1202"/>
      <c r="I10" s="813"/>
      <c r="J10" s="1"/>
      <c r="K10" s="1"/>
      <c r="L10" s="1"/>
      <c r="M10" s="1"/>
    </row>
    <row r="11" spans="1:16">
      <c r="A11" s="1"/>
      <c r="B11" s="1202"/>
      <c r="C11" s="1202"/>
      <c r="D11" s="1202"/>
      <c r="E11" s="813"/>
      <c r="F11" s="1202"/>
      <c r="G11" s="1202"/>
      <c r="H11" s="1202"/>
      <c r="I11" s="813"/>
      <c r="J11" s="1"/>
      <c r="K11" s="1"/>
      <c r="L11" s="1"/>
      <c r="M11" s="1"/>
    </row>
    <row r="12" spans="1:16">
      <c r="A12" s="1"/>
      <c r="B12" s="1"/>
      <c r="C12" s="1"/>
      <c r="D12" s="1"/>
      <c r="E12" s="1"/>
      <c r="F12" s="1"/>
      <c r="G12" s="1"/>
      <c r="H12" s="1"/>
      <c r="I12" s="1"/>
      <c r="J12" s="1"/>
      <c r="K12" s="1"/>
      <c r="L12" s="1"/>
      <c r="M12" s="1"/>
    </row>
    <row r="13" spans="1:16" ht="14.25" customHeight="1">
      <c r="A13" s="1"/>
      <c r="B13" s="1"/>
      <c r="C13" s="1"/>
      <c r="D13" s="1"/>
      <c r="E13" s="1"/>
      <c r="F13" s="1"/>
      <c r="G13" s="1"/>
      <c r="H13" s="749"/>
      <c r="I13" s="749"/>
      <c r="J13" s="749"/>
      <c r="K13" s="1"/>
      <c r="L13" s="1"/>
      <c r="M13" s="1"/>
    </row>
    <row r="14" spans="1:16" ht="14.25" customHeight="1">
      <c r="A14" s="1"/>
      <c r="B14" s="1"/>
      <c r="C14" s="1"/>
      <c r="D14" s="1"/>
      <c r="E14" s="809" t="s">
        <v>369</v>
      </c>
      <c r="F14" s="809"/>
      <c r="G14" s="809"/>
      <c r="H14" s="810" t="s">
        <v>945</v>
      </c>
      <c r="I14" s="810"/>
      <c r="J14" s="810"/>
      <c r="K14" s="1"/>
      <c r="L14" s="1"/>
      <c r="M14" s="1"/>
    </row>
    <row r="15" spans="1:16" ht="14.25" customHeight="1">
      <c r="A15" s="1"/>
      <c r="B15" s="1"/>
      <c r="C15" s="1"/>
      <c r="D15" s="1"/>
      <c r="E15" s="809"/>
      <c r="F15" s="809"/>
      <c r="G15" s="809"/>
      <c r="H15" s="810"/>
      <c r="I15" s="810"/>
      <c r="J15" s="810"/>
      <c r="K15" s="1"/>
      <c r="L15" s="1"/>
      <c r="M15" s="1"/>
    </row>
    <row r="16" spans="1:16">
      <c r="E16" s="809"/>
      <c r="F16" s="809"/>
      <c r="G16" s="809"/>
      <c r="H16" s="810"/>
      <c r="I16" s="810"/>
      <c r="J16" s="810"/>
    </row>
  </sheetData>
  <mergeCells count="16">
    <mergeCell ref="N3:O3"/>
    <mergeCell ref="O4:P4"/>
    <mergeCell ref="O5:P5"/>
    <mergeCell ref="B6:D8"/>
    <mergeCell ref="E6:E8"/>
    <mergeCell ref="F6:H8"/>
    <mergeCell ref="I6:I8"/>
    <mergeCell ref="B3:C3"/>
    <mergeCell ref="D3:G3"/>
    <mergeCell ref="B1:I1"/>
    <mergeCell ref="E14:G16"/>
    <mergeCell ref="H14:J16"/>
    <mergeCell ref="B9:D11"/>
    <mergeCell ref="E9:E11"/>
    <mergeCell ref="F9:H11"/>
    <mergeCell ref="I9:I11"/>
  </mergeCells>
  <conditionalFormatting sqref="P4">
    <cfRule type="expression" dxfId="3" priority="3">
      <formula>IF(P4="",TRUE,FALSE)</formula>
    </cfRule>
  </conditionalFormatting>
  <conditionalFormatting sqref="P5">
    <cfRule type="expression" dxfId="2" priority="1">
      <formula>IF(P5="",TRUE,FALSE)</formula>
    </cfRule>
  </conditionalFormatting>
  <dataValidations count="2">
    <dataValidation type="date" allowBlank="1" showInputMessage="1" showErrorMessage="1" sqref="O4">
      <formula1>1</formula1>
      <formula2>45658</formula2>
    </dataValidation>
    <dataValidation type="whole" allowBlank="1" showInputMessage="1" showErrorMessage="1" sqref="P4 O5">
      <formula1>0</formula1>
      <formula2>99999999999</formula2>
    </dataValidation>
  </dataValidations>
  <pageMargins left="0.70866141732283472" right="0.70866141732283472" top="0.74803149606299213" bottom="0.74803149606299213" header="0.31496062992125984" footer="0.31496062992125984"/>
  <pageSetup paperSize="9" scale="80"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65CE4FEB-1110-4FB9-AB53-75E992F6FE4A}">
            <xm:f>'\Users\AYDI\Downloads\[تفرير الداخلية.xlsx]datavar'!#REF!</xm:f>
            <x14:dxf>
              <font>
                <color rgb="FF9C0006"/>
              </font>
              <fill>
                <patternFill>
                  <bgColor rgb="FFFFC7CE"/>
                </patternFill>
              </fill>
            </x14:dxf>
          </x14:cfRule>
          <xm:sqref>O4</xm:sqref>
        </x14:conditionalFormatting>
        <x14:conditionalFormatting xmlns:xm="http://schemas.microsoft.com/office/excel/2006/main">
          <x14:cfRule type="cellIs" priority="2" operator="equal" id="{B446757D-1D33-4320-9685-42D3742C6AFC}">
            <xm:f>'\Users\AYDI\Downloads\[تفرير الداخلية.xlsx]datavar'!#REF!</xm:f>
            <x14:dxf>
              <font>
                <color rgb="FF9C0006"/>
              </font>
              <fill>
                <patternFill>
                  <bgColor rgb="FFFFC7CE"/>
                </patternFill>
              </fill>
            </x14:dxf>
          </x14:cfRule>
          <xm:sqref>O5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22</vt:i4>
      </vt:variant>
      <vt:variant>
        <vt:lpstr>نطاقات تمت تسميتها</vt:lpstr>
      </vt:variant>
      <vt:variant>
        <vt:i4>18</vt:i4>
      </vt:variant>
    </vt:vector>
  </HeadingPairs>
  <TitlesOfParts>
    <vt:vector size="40" baseType="lpstr">
      <vt:lpstr>غلاف</vt:lpstr>
      <vt:lpstr>جمعية </vt:lpstr>
      <vt:lpstr>شكر و تقدير (2)</vt:lpstr>
      <vt:lpstr>مقدمة</vt:lpstr>
      <vt:lpstr>محتويات</vt:lpstr>
      <vt:lpstr>نبذة جمعية</vt:lpstr>
      <vt:lpstr>هيكل </vt:lpstr>
      <vt:lpstr>م.ادارة</vt:lpstr>
      <vt:lpstr>الفروع</vt:lpstr>
      <vt:lpstr>ج. عمومية</vt:lpstr>
      <vt:lpstr>ح.بنكية </vt:lpstr>
      <vt:lpstr>مستفيدون</vt:lpstr>
      <vt:lpstr>عاملون </vt:lpstr>
      <vt:lpstr>عاملون 2</vt:lpstr>
      <vt:lpstr>PRO1</vt:lpstr>
      <vt:lpstr>ACV 1</vt:lpstr>
      <vt:lpstr>TRA </vt:lpstr>
      <vt:lpstr>المدرسة</vt:lpstr>
      <vt:lpstr>سمعيات ونطق</vt:lpstr>
      <vt:lpstr>تعليم الكبار</vt:lpstr>
      <vt:lpstr>السنابل</vt:lpstr>
      <vt:lpstr>ختامي</vt:lpstr>
      <vt:lpstr>'ACV 1'!Print_Area</vt:lpstr>
      <vt:lpstr>'PRO1'!Print_Area</vt:lpstr>
      <vt:lpstr>'TRA '!Print_Area</vt:lpstr>
      <vt:lpstr>السنابل!Print_Area</vt:lpstr>
      <vt:lpstr>المدرسة!Print_Area</vt:lpstr>
      <vt:lpstr>'تعليم الكبار'!Print_Area</vt:lpstr>
      <vt:lpstr>'ج. عمومية'!Print_Area</vt:lpstr>
      <vt:lpstr>'جمعية '!Print_Area</vt:lpstr>
      <vt:lpstr>'ح.بنكية '!Print_Area</vt:lpstr>
      <vt:lpstr>ختامي!Print_Area</vt:lpstr>
      <vt:lpstr>'سمعيات ونطق'!Print_Area</vt:lpstr>
      <vt:lpstr>'عاملون '!Print_Area</vt:lpstr>
      <vt:lpstr>'عاملون 2'!Print_Area</vt:lpstr>
      <vt:lpstr>م.ادارة!Print_Area</vt:lpstr>
      <vt:lpstr>مستفيدون!Print_Area</vt:lpstr>
      <vt:lpstr>مقدمة!Print_Area</vt:lpstr>
      <vt:lpstr>'نبذة جمعية'!Print_Area</vt:lpstr>
      <vt:lpstr>'هيكل '!Print_Area</vt:lpstr>
    </vt:vector>
  </TitlesOfParts>
  <Company>Ahmed-Under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alboraq</dc:creator>
  <cp:lastModifiedBy>Dala</cp:lastModifiedBy>
  <cp:lastPrinted>2018-07-30T09:10:43Z</cp:lastPrinted>
  <dcterms:created xsi:type="dcterms:W3CDTF">2017-02-28T06:30:25Z</dcterms:created>
  <dcterms:modified xsi:type="dcterms:W3CDTF">2021-02-07T10:07:18Z</dcterms:modified>
</cp:coreProperties>
</file>